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_อัพเดทข้อมูลงานนโยบายและแผน (1_เม_ย_2562)\1. งานงบประมาณคณะวิศวฯ\8. แผนความต้องการรายการครุภัณฑ์ (2564 - 2568)\"/>
    </mc:Choice>
  </mc:AlternateContent>
  <bookViews>
    <workbookView xWindow="480" yWindow="165" windowWidth="15600" windowHeight="9915" firstSheet="1" activeTab="7"/>
  </bookViews>
  <sheets>
    <sheet name="ครุภัณฑ์ (งบประมาณ) " sheetId="1" r:id="rId1"/>
    <sheet name="ครุภัณฑ์ (ยุทธศาสตร์)" sheetId="4" r:id="rId2"/>
    <sheet name="รวมครุภัณฑ์ " sheetId="5" r:id="rId3"/>
    <sheet name="รวมงบประมาณ" sheetId="7" r:id="rId4"/>
    <sheet name="รวมยุทธศาสตร์" sheetId="6" r:id="rId5"/>
    <sheet name="คำขอครุภัณฑ์ ปี 2560" sheetId="9" r:id="rId6"/>
    <sheet name="รวมครุภัณฑ์ทั้งหมด" sheetId="8" r:id="rId7"/>
    <sheet name="การจัดเรียงลำดับครภัณฑ์" sheetId="10" r:id="rId8"/>
  </sheets>
  <definedNames>
    <definedName name="_xlnm.Print_Area" localSheetId="7">การจัดเรียงลำดับครภัณฑ์!$A$1:$M$36</definedName>
  </definedNames>
  <calcPr calcId="162913"/>
</workbook>
</file>

<file path=xl/calcChain.xml><?xml version="1.0" encoding="utf-8"?>
<calcChain xmlns="http://schemas.openxmlformats.org/spreadsheetml/2006/main">
  <c r="E58" i="1" l="1"/>
  <c r="E65" i="1"/>
  <c r="E36" i="4"/>
  <c r="C65" i="1"/>
  <c r="E54" i="4"/>
  <c r="C54" i="4"/>
  <c r="E46" i="4"/>
  <c r="C46" i="4"/>
  <c r="C36" i="4"/>
  <c r="K20" i="8"/>
  <c r="I20" i="8"/>
  <c r="H20" i="8"/>
  <c r="G20" i="8"/>
  <c r="F20" i="8"/>
  <c r="D20" i="8"/>
  <c r="C20" i="8"/>
  <c r="L19" i="8"/>
  <c r="J20" i="6"/>
  <c r="I20" i="6"/>
  <c r="K17" i="6"/>
  <c r="K20" i="6" s="1"/>
  <c r="J17" i="6"/>
  <c r="L17" i="6" s="1"/>
  <c r="H20" i="6"/>
  <c r="G20" i="6"/>
  <c r="F20" i="6"/>
  <c r="E20" i="6"/>
  <c r="D20" i="6"/>
  <c r="C20" i="6"/>
  <c r="L7" i="6"/>
  <c r="L8" i="6"/>
  <c r="L9" i="6"/>
  <c r="L10" i="6"/>
  <c r="L11" i="6"/>
  <c r="L12" i="6"/>
  <c r="L13" i="6"/>
  <c r="L14" i="6"/>
  <c r="L15" i="6"/>
  <c r="L16" i="6"/>
  <c r="L18" i="6"/>
  <c r="L19" i="6"/>
  <c r="L6" i="6"/>
  <c r="L20" i="6" l="1"/>
  <c r="J10" i="10"/>
  <c r="L7" i="8" l="1"/>
  <c r="L8" i="8"/>
  <c r="L9" i="8"/>
  <c r="L10" i="8"/>
  <c r="L11" i="8"/>
  <c r="L12" i="8"/>
  <c r="L14" i="8"/>
  <c r="L15" i="8"/>
  <c r="L16" i="8"/>
  <c r="L17" i="8"/>
  <c r="L6" i="8"/>
  <c r="J18" i="8"/>
  <c r="J20" i="8" s="1"/>
  <c r="L18" i="8" l="1"/>
  <c r="J19" i="10"/>
  <c r="J18" i="10"/>
  <c r="J16" i="10"/>
  <c r="E15" i="10"/>
  <c r="J15" i="10" s="1"/>
  <c r="J14" i="10"/>
  <c r="J13" i="10"/>
  <c r="J12" i="10"/>
  <c r="J11" i="10"/>
  <c r="J9" i="10"/>
  <c r="J8" i="10"/>
  <c r="J7" i="10"/>
  <c r="E28" i="9" l="1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28" i="9" l="1"/>
  <c r="C58" i="1"/>
  <c r="E13" i="8" l="1"/>
  <c r="E20" i="8" s="1"/>
  <c r="K19" i="7"/>
  <c r="I19" i="7"/>
  <c r="H19" i="7"/>
  <c r="G19" i="7"/>
  <c r="F19" i="7"/>
  <c r="D19" i="7"/>
  <c r="C19" i="7"/>
  <c r="J18" i="7"/>
  <c r="J17" i="7"/>
  <c r="J16" i="7"/>
  <c r="E15" i="7"/>
  <c r="J15" i="7" s="1"/>
  <c r="J14" i="7"/>
  <c r="J13" i="7"/>
  <c r="J12" i="7"/>
  <c r="J11" i="7"/>
  <c r="J10" i="7"/>
  <c r="J9" i="7"/>
  <c r="J8" i="7"/>
  <c r="J7" i="7"/>
  <c r="J6" i="7"/>
  <c r="M20" i="6"/>
  <c r="E21" i="4"/>
  <c r="E29" i="4"/>
  <c r="E13" i="4"/>
  <c r="E7" i="4"/>
  <c r="E51" i="1"/>
  <c r="E45" i="1"/>
  <c r="E39" i="1"/>
  <c r="E33" i="1"/>
  <c r="E26" i="1"/>
  <c r="E17" i="1"/>
  <c r="E10" i="1"/>
  <c r="E58" i="5"/>
  <c r="C58" i="5"/>
  <c r="E52" i="5"/>
  <c r="C52" i="5"/>
  <c r="E43" i="5"/>
  <c r="C43" i="5"/>
  <c r="E34" i="5"/>
  <c r="C34" i="5"/>
  <c r="E27" i="5"/>
  <c r="C27" i="5"/>
  <c r="E18" i="5"/>
  <c r="C18" i="5"/>
  <c r="E10" i="5"/>
  <c r="C10" i="5"/>
  <c r="C29" i="4"/>
  <c r="C21" i="4"/>
  <c r="C13" i="4"/>
  <c r="C7" i="4"/>
  <c r="L13" i="8" l="1"/>
  <c r="L20" i="8" s="1"/>
  <c r="E19" i="7"/>
  <c r="J19" i="7"/>
  <c r="C51" i="1"/>
  <c r="C45" i="1"/>
  <c r="C39" i="1"/>
  <c r="C33" i="1"/>
  <c r="C26" i="1"/>
  <c r="C17" i="1"/>
  <c r="C10" i="1"/>
</calcChain>
</file>

<file path=xl/sharedStrings.xml><?xml version="1.0" encoding="utf-8"?>
<sst xmlns="http://schemas.openxmlformats.org/spreadsheetml/2006/main" count="589" uniqueCount="165">
  <si>
    <t>รายละเอียดครุภัณฑี่ได้รับจัดสรร  คณะวิศวกรรมศาสตร์</t>
  </si>
  <si>
    <t>งบประมาณแผ่นดิน  ประจำปีงบประมาณ พ.ศ. 2554-2560</t>
  </si>
  <si>
    <t>รายการ</t>
  </si>
  <si>
    <t>ลำดับ</t>
  </si>
  <si>
    <t>ชุดปฏิบัติการระบบสารสนเทศภูมิศาสตร์และการสำรวจข้อมูลระยะไกล</t>
  </si>
  <si>
    <t>ชุดฝึกพื้นฐานทางวิศวกรรม</t>
  </si>
  <si>
    <t>ชุดปฏิบัติการควบคุมมอเตอร์ไฟฟ้า</t>
  </si>
  <si>
    <t>ชุดความเสียดทานการไหลในท่อวาล์วและข้อต่อ</t>
  </si>
  <si>
    <t>ชุด</t>
  </si>
  <si>
    <t>หน่วย</t>
  </si>
  <si>
    <t>งบประมาณ</t>
  </si>
  <si>
    <t>วส.</t>
  </si>
  <si>
    <t>วอ.</t>
  </si>
  <si>
    <t>วฟ.</t>
  </si>
  <si>
    <t>วย.</t>
  </si>
  <si>
    <t>รวมทั้งสิ้น</t>
  </si>
  <si>
    <t>ผู้รับผิดชอบ</t>
  </si>
  <si>
    <t>ประจำปีงบประมาณ  พ.ศ. 2554</t>
  </si>
  <si>
    <t>ประจำปีงบประมาณ  พ.ศ. 2555</t>
  </si>
  <si>
    <t>ชุดฝึก Modern  Electronics and Telecommunications Technolgy</t>
  </si>
  <si>
    <t>วล.</t>
  </si>
  <si>
    <t>ชุดทดสอบหาค่า CBR แบบใช้ระบบไฟฟ้า</t>
  </si>
  <si>
    <t xml:space="preserve">ครุภัณฑ์ห้องปฏิบัติการทดสอบสิ่งทอ  </t>
  </si>
  <si>
    <r>
      <t xml:space="preserve">ชุดฝึกเทคโนโลยีการสื่อสารและโทรคมนาคม </t>
    </r>
    <r>
      <rPr>
        <b/>
        <sz val="16"/>
        <color theme="1"/>
        <rFont val="Angsana New"/>
        <family val="1"/>
      </rPr>
      <t>(งบประมาณยุทธศาสตร์)</t>
    </r>
  </si>
  <si>
    <t>วน.</t>
  </si>
  <si>
    <t>วท.</t>
  </si>
  <si>
    <t>ประจำปีงบประมาณ  พ.ศ. 2556</t>
  </si>
  <si>
    <t>ชุดระบบสำรองไฟฟ้าสำหรับห้องปฏิบัติการคอมพิวเตอร์</t>
  </si>
  <si>
    <t>วต.</t>
  </si>
  <si>
    <t>ทอ.</t>
  </si>
  <si>
    <t>ชุดครุภัณฑ์ห้องปฏิบัติการโครงงานอุตสาหกรรม</t>
  </si>
  <si>
    <t>วก.</t>
  </si>
  <si>
    <t>ชุดเครื่องมือวัดทางวิศวกรรมเครื่องกล</t>
  </si>
  <si>
    <t>ชุดปฏิบัติการไมโครคอนโทรลเลอร์</t>
  </si>
  <si>
    <t>ชุดทดลองการนำความรู้</t>
  </si>
  <si>
    <t>ประจำปีงบประมาณ  พ.ศ. 2557</t>
  </si>
  <si>
    <t>ชุดปฏิบัติการคอนกรีตชั้นสูง</t>
  </si>
  <si>
    <r>
      <t xml:space="preserve">ชุดฝึกระบบสื่อสารและเครือข่าย   </t>
    </r>
    <r>
      <rPr>
        <b/>
        <sz val="16"/>
        <color theme="1"/>
        <rFont val="Angsana New"/>
        <family val="1"/>
      </rPr>
      <t>(งบประมาณยุทธศาสตร์)</t>
    </r>
  </si>
  <si>
    <t>ประจำปีงบประมาณ  พ.ศ. 2558</t>
  </si>
  <si>
    <t>ชุดฝึกปฏิบัติการวัสดุวิศวกรรมขั้นสูง</t>
  </si>
  <si>
    <t>ชุดปฏิบัติการแขนงฮาร์ดแวร์</t>
  </si>
  <si>
    <t>วผ.</t>
  </si>
  <si>
    <r>
      <t xml:space="preserve">ชุดงานทดลองเครื่องกลพื้นฐาน   </t>
    </r>
    <r>
      <rPr>
        <b/>
        <sz val="16"/>
        <color theme="1"/>
        <rFont val="Angsana New"/>
        <family val="1"/>
      </rPr>
      <t>(งบประมาณยุทธศาสตร์)</t>
    </r>
  </si>
  <si>
    <r>
      <t xml:space="preserve">ชุดปฏิบัติการวงจรไฟฟ้า  </t>
    </r>
    <r>
      <rPr>
        <b/>
        <sz val="16"/>
        <color theme="1"/>
        <rFont val="Angsana New"/>
        <family val="1"/>
      </rPr>
      <t>(งบประมาณยุทธศาสตร์)</t>
    </r>
  </si>
  <si>
    <r>
      <t xml:space="preserve">ชุดฝึกปฏิบัติการวิศวกรรมการผลิต    </t>
    </r>
    <r>
      <rPr>
        <b/>
        <sz val="16"/>
        <color theme="1"/>
        <rFont val="Angsana New"/>
        <family val="1"/>
      </rPr>
      <t>(งบประมาณยุทธศาสตร์)</t>
    </r>
  </si>
  <si>
    <t>ประจำปีงบประมาณ  พ.ศ. 2559</t>
  </si>
  <si>
    <t>สนง.</t>
  </si>
  <si>
    <t>ชุดปฏิบัติการสำรวจแผนที่ภูมิประเทศ</t>
  </si>
  <si>
    <t>ชุดปฏิบัติการคอมพิวเตอร์ช่วยในการออกแบบและการผลิตชั้นสูง</t>
  </si>
  <si>
    <r>
      <t xml:space="preserve">ชุดปฏิบัติการระบบสื่อสารและโครงข่ายสมัยใหม่   </t>
    </r>
    <r>
      <rPr>
        <b/>
        <sz val="16"/>
        <color theme="1"/>
        <rFont val="Angsana New"/>
        <family val="1"/>
      </rPr>
      <t>(งบประมาณยุทธศาสตร์)</t>
    </r>
  </si>
  <si>
    <r>
      <t xml:space="preserve">ชุดปฏิบัติการเครื่องสูบ  </t>
    </r>
    <r>
      <rPr>
        <b/>
        <sz val="16"/>
        <color theme="1"/>
        <rFont val="Angsana New"/>
        <family val="1"/>
      </rPr>
      <t>(งบประมาณยุทธศาสตร์)</t>
    </r>
  </si>
  <si>
    <r>
      <t xml:space="preserve">ชุดฝึกปฏิบัติการโลหะแผ่น  </t>
    </r>
    <r>
      <rPr>
        <b/>
        <sz val="16"/>
        <color theme="1"/>
        <rFont val="Angsana New"/>
        <family val="1"/>
      </rPr>
      <t>(งบประมาณยุทธศาสตร์)</t>
    </r>
  </si>
  <si>
    <t>ประจำปีงบประมาณ  พ.ศ. 2560</t>
  </si>
  <si>
    <t>ชุดครุภัณฑ์ประกอบอาคารเรียนรวมและปฏิบัติการวิศวกรรมศาสตร์</t>
  </si>
  <si>
    <t>ครุภัณฑ์ชุดปฏิบัติการคอมพิวเตอร์แบบประสาน</t>
  </si>
  <si>
    <t xml:space="preserve">ชุดฝึกเทคโนโลยีการสื่อสารและโทรคมนาคม </t>
  </si>
  <si>
    <t xml:space="preserve">ชุดงานทดลองเครื่องกลพื้นฐาน   </t>
  </si>
  <si>
    <t xml:space="preserve">ชุดปฏิบัติการวงจรไฟฟ้า  </t>
  </si>
  <si>
    <t xml:space="preserve">ชุดปฏิบัติการเครื่องสูบ </t>
  </si>
  <si>
    <t xml:space="preserve">ชุดฝึกปฏิบัติการโลหะแผ่น  </t>
  </si>
  <si>
    <t xml:space="preserve">ชุดปฏิบัติการระบบสื่อสารและโครงข่ายสมัยใหม่   </t>
  </si>
  <si>
    <t xml:space="preserve">ชุดฝึกปฏิบัติการวิศวกรรมการผลิต    </t>
  </si>
  <si>
    <t xml:space="preserve">ชุดฝึกระบบสื่อสารและเครือข่าย   </t>
  </si>
  <si>
    <t>รายละเอียดครุภัณฑ์ที่ได้รับจัดสรร  คณะวิศวกรรมศาสตร์</t>
  </si>
  <si>
    <t>หลักสูตร / สาขาวิชา</t>
  </si>
  <si>
    <t>ประจำปีงบประมาณ</t>
  </si>
  <si>
    <t>ยอดรวม</t>
  </si>
  <si>
    <t>จำนวนที่ได้รับจัดสรร (ชุด)</t>
  </si>
  <si>
    <t>วิศวกรรมโยธา</t>
  </si>
  <si>
    <t>วิศวกรรมสำรวจ</t>
  </si>
  <si>
    <t>วิศวกรรมไฟฟ้า</t>
  </si>
  <si>
    <t>วิศวกรรมอิเล็กทรอนิกส์</t>
  </si>
  <si>
    <t>วิศวกรรมโทรคมนาคม</t>
  </si>
  <si>
    <t>วิศวกรรมอุตสาหการ</t>
  </si>
  <si>
    <t>วิศวกรรมเครื่องนุ่งห่ม</t>
  </si>
  <si>
    <t>เทคโนโลยีอุตสาหการ</t>
  </si>
  <si>
    <t>วิศวกรรมการผลิต</t>
  </si>
  <si>
    <t>วิศวกรรมเครื่องกล</t>
  </si>
  <si>
    <t>เทคโนโลยีเครื่องกล</t>
  </si>
  <si>
    <t>วิศวกรรมคอมพิวเตอร์</t>
  </si>
  <si>
    <t>สำนักงานคณบดี</t>
  </si>
  <si>
    <t>งบประมาณแผ่นดิน  ประจำปีงบประมาณ  2554  -  2560</t>
  </si>
  <si>
    <t>ประจำปีงบประมาณ  พ.ศ. 2561</t>
  </si>
  <si>
    <t>ครุภัณฑ์ห้องปฏิบัติการคอมพิวเตอร์ สำหรับงานวิศวกรรม ตำบลบ่อยาง  อำเภอเมืองสงขลา  จังหวัดสงขลา</t>
  </si>
  <si>
    <t>ครุภัณฑ์ประกอบอาคารวิศวกรรมศาสตร์  ตำบลบ่อยาง  อำเภอเมืองสงขลา  จังหวัดสงขลา</t>
  </si>
  <si>
    <t>ครุภัณฑ์ชุดปฏิบัติการโปรแกรมคอมพิวเตอร์สำหรับการแก้ปัญหา  ตำบลบ่อยาง  อำเภอเมืองสงขลา  จังหวัดสงขลา</t>
  </si>
  <si>
    <t>ลำดับที่</t>
  </si>
  <si>
    <t xml:space="preserve">รายการ  </t>
  </si>
  <si>
    <t>ราคาต่อหน่วย</t>
  </si>
  <si>
    <t>รายการครุภัณฑ์</t>
  </si>
  <si>
    <t>ชุดครุภัณฑ์ห้องปฏิบัติการคอมพิวเตอร์ประกอบอาคารเรียนรวมและปฏิบัติการวิศวกรรมศาสตร์</t>
  </si>
  <si>
    <t>กล้องวงจรปิดประกอบอาคารเรียนรวมและปฏิบัติการวิศวกรรมศาสตร์</t>
  </si>
  <si>
    <t>ชุดปฏิบัติการทดสอบวัสดุการทาง</t>
  </si>
  <si>
    <t>อ.อรุณ</t>
  </si>
  <si>
    <r>
      <t>ชุดปฏิบัติการระบบไฟฟ้าแรงดันสูง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 xml:space="preserve">   </t>
    </r>
  </si>
  <si>
    <t>อ.พิทักษ์</t>
  </si>
  <si>
    <r>
      <t>ชุดฝึกโปรแกรมเมเบิลและการประยุกต์ใช้งานชุดเซ็นเซอร์</t>
    </r>
    <r>
      <rPr>
        <sz val="14"/>
        <rFont val="Angsana New"/>
        <family val="1"/>
      </rPr>
      <t xml:space="preserve"> </t>
    </r>
    <r>
      <rPr>
        <sz val="16"/>
        <rFont val="Angsana New"/>
        <family val="1"/>
      </rPr>
      <t xml:space="preserve">    </t>
    </r>
  </si>
  <si>
    <t>อ.ประทีป</t>
  </si>
  <si>
    <r>
      <t>ชุดครุภัณฑ์เคมีสิ่งทอขนาดห้องปฏิบัติการ</t>
    </r>
    <r>
      <rPr>
        <b/>
        <sz val="16"/>
        <rFont val="Angsana New"/>
        <family val="1"/>
      </rPr>
      <t xml:space="preserve">        </t>
    </r>
  </si>
  <si>
    <t>อ.ภัทราภา</t>
  </si>
  <si>
    <t>ชุดปฏิบัติการระบบโทรคมนาคมสมัยใหม่</t>
  </si>
  <si>
    <t>อ.พรชัย</t>
  </si>
  <si>
    <t>ชุดฝึกปฏิบัติการงานเครื่องมือกล</t>
  </si>
  <si>
    <t>อ.วรพงค์</t>
  </si>
  <si>
    <t>ชุดปฏิบัติการโปรแกรมคอมพิวเตอร์สำหรับการแก้ปัญหาทางวิศวกรรม</t>
  </si>
  <si>
    <t>อ.สุรสิทธิ์</t>
  </si>
  <si>
    <t>กล้องจุลทรรศน์ดิจิตอลตรวจสอบชิ้นงานแบบมือถือ</t>
  </si>
  <si>
    <t>อ.จตุพร</t>
  </si>
  <si>
    <t>ชุดปฏิบัติการทดสอบแบบไม่ทำลาย</t>
  </si>
  <si>
    <t>อ.ยงยุทธ</t>
  </si>
  <si>
    <t xml:space="preserve">เครื่องวัดแบบสามแกนระบบ CNC            </t>
  </si>
  <si>
    <t>เครื่อง</t>
  </si>
  <si>
    <t xml:space="preserve"> ชุดปฏิบัติการทางวิศวกรรมโลหะวิทยาและการอบชุบโลหะ</t>
  </si>
  <si>
    <t>ชุดฝึกแขนกลอัตโนมัติ</t>
  </si>
  <si>
    <t>เครื่องมือวัดสัญญาณแรงดันไฟฟ้า</t>
  </si>
  <si>
    <t>ชุดทดสอบกำลังอัดของดินแบบอัตโนมัติด้วยวิธี Stress Path Test</t>
  </si>
  <si>
    <t>อ.สมมาตร์</t>
  </si>
  <si>
    <t>ระบบให้กำลังแบบแรงดันลมและไฮดรอลิกสำหรับห้องเรียนวิชาปฏิบัติการวิศวกรรมโยธา</t>
  </si>
  <si>
    <t>ดร.ภาณุ</t>
  </si>
  <si>
    <t>ชุดทดสอบแรงอัด 3 ทิศทางแบบอัตโนมัติ  (Automatic  Triaxial Test)</t>
  </si>
  <si>
    <t>ฝ่ายบริหารฯ</t>
  </si>
  <si>
    <t>คำเสนอของบลงทุน  (ครุภัณฑ์)  ประจำปีงบประมาณ  พ.ศ. 2561.</t>
  </si>
  <si>
    <t>คณะวิศวกรรมศาสตร์</t>
  </si>
  <si>
    <t>หลักสูตรสาขาวิชาเทคโนโลยีเครื่องกล</t>
  </si>
  <si>
    <t>หลักสูตรสาขาวิชาวิศวกรรมโยธา</t>
  </si>
  <si>
    <t>หลักสูตรสาขาวิชาวิศวกรรมเครื่องนุ่งห่ม</t>
  </si>
  <si>
    <t>หลักสูตรสาขาวิชาวิศวกรรมสำรวจ</t>
  </si>
  <si>
    <t>หลักสูตรสาขาวิชาวิศวกรรมอิเล็กทรอนิกส์</t>
  </si>
  <si>
    <t>หลักสูตรสาขาวิชาเทคโนโลยีอุตสาหการ</t>
  </si>
  <si>
    <t>หลักสูตรสาขาวิชาวิศวกรรมการผลิต</t>
  </si>
  <si>
    <t>หลักสูตรสาขาวิชาวิศวกรรมไฟฟ้า</t>
  </si>
  <si>
    <t>หลักสูตรสาขาวิชาวิศวกรรมเครื่องกล</t>
  </si>
  <si>
    <t>หลักสูตรสาขาวิชาวิศวกรรมอุตสาหการ</t>
  </si>
  <si>
    <t>หลักสูตรสาขาวิชาวิศวกรรมโทรคมนาคม</t>
  </si>
  <si>
    <t>หลักสูตรสาขาวิชาวิศวกรรมคอมพิวเตอร์</t>
  </si>
  <si>
    <t>ลำดับในการเสนอขอครุภัณฑ์</t>
  </si>
  <si>
    <t>การจัดลำดับในการเสนอขอครุภัณฑ์</t>
  </si>
  <si>
    <r>
      <rPr>
        <b/>
        <sz val="16"/>
        <color theme="1"/>
        <rFont val="Angsana New"/>
        <family val="1"/>
      </rPr>
      <t xml:space="preserve">หมายเหตุ </t>
    </r>
    <r>
      <rPr>
        <sz val="16"/>
        <color theme="1"/>
        <rFont val="Angsana New"/>
        <family val="1"/>
      </rPr>
      <t xml:space="preserve"> :  จากมติที่ประชุมของผู้บริหารในการพิจารณาหลักเกณฑ์การเสนอของบประมาณ</t>
    </r>
  </si>
  <si>
    <t>ปีงบประมาณที่เสนอขอ</t>
  </si>
  <si>
    <t>งานบัณฑิตศึกษา</t>
  </si>
  <si>
    <t>งบประมาณแผ่นดิน  และงบประมาณยุทธศาสตร์   ประจำปีงบประมาณ  2554  -  2562</t>
  </si>
  <si>
    <t>วิศวกรรมเครื่องกลเรือ</t>
  </si>
  <si>
    <t>งบประมาณยุทธศาสตร์   ประจำปีงบประมาณ  2554  -  2562</t>
  </si>
  <si>
    <t>วกร.</t>
  </si>
  <si>
    <t>ครุภัณฑ์เครื่องทำความสะอาดน้ำมัน (Purifier)</t>
  </si>
  <si>
    <t>ครุภัณฑ์เครื่องอัดอากาศในเรือ Marine compressor</t>
  </si>
  <si>
    <t>ครุภัณฑ์ปั๊มในเรือ Marine pump</t>
  </si>
  <si>
    <t>ครุภัณฑ์ Oil water separator</t>
  </si>
  <si>
    <t>เครื่องมือวัดละเอียด</t>
  </si>
  <si>
    <t>ประจำปีงบประมาณ  พ.ศ. 2562</t>
  </si>
  <si>
    <t>ครุภัณฑ์เครื่องบำบัดสิ่งปฏิกูล ตำบลบ่อยาง อำเภอเมือง จังหวัดสงขลา</t>
  </si>
  <si>
    <t>ครุภัณฑ์หลักสูตรพื้นฐานคนประจำเรือ 9 หลักสูตร ตำบลบ่อยาง อำเภอเมือง จังหวัดสงขลา</t>
  </si>
  <si>
    <t>ครุภัณฑ์ชุดปฏิบัติการทดสอบและการซิงค์โครไนเซชั่นเครื่องกลไฟฟ้า  ตำบลบ่อยาง อำเภอเมือง จังหวัดสงขลา</t>
  </si>
  <si>
    <t>ครุภัณฑ์ชุดปฏิบัติการทดสอบวัสดุการทาง  ตำบลบ่อยาง  อำเภอเมืองสงขลา  จังหวัดสงขลา</t>
  </si>
  <si>
    <t>ครุภัณฑ์ชุดเครื่องมือปฏิบัติการเสริมสมรรถนะวิชาชีพสาขาวิศวกรรมเครื่องกล ตำบลบ่อยาง  อำเภอเมืองสงขลา  จังหวัดสงขลา</t>
  </si>
  <si>
    <t>ครุภัณฑ์ระบบวิศวกรรมสำรวจทางอากาศด้วยอากาศยานถ่ายภาพทางอากาศ UAV พร้อมชุดประมวลผลควบคุม วิเคราะห์ภาพถ่ายทางอากาศ  ตำบลบ่อยาง  อำเภอเมืองสงขลา  จังหวัดสงขลา</t>
  </si>
  <si>
    <t>ทก.</t>
  </si>
  <si>
    <t>ครุภัณฑ์  Marine Engine Room Simulator</t>
  </si>
  <si>
    <t>ชุดเครื่องมือฝึกพื้นฐาน</t>
  </si>
  <si>
    <t>งบประมาณที่จะเสนอขอไม่เกิน  2,500,000  บาท  ต่อ  ชุด ต่อหลักสูตร</t>
  </si>
  <si>
    <t>/</t>
  </si>
  <si>
    <t>ได้รับจัดสรร ในปี 2563</t>
  </si>
  <si>
    <t>ครุภัณฑ์สำหรับเรียนรวม</t>
  </si>
  <si>
    <t>ประจำปีงบประมาณ  2564  -  2568</t>
  </si>
  <si>
    <t xml:space="preserve">เมื่อวันที่  8 พฤศจิกายน  2562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</si>
</sst>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."/>
  </numFmts>
  <fonts count="1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rgb="FFFF0000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UPC"/>
      <family val="1"/>
      <charset val="222"/>
    </font>
    <font>
      <sz val="14"/>
      <color rgb="FF0070C0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color rgb="FFFF0000"/>
      <name val="Angsana New"/>
      <family val="1"/>
    </font>
    <font>
      <sz val="16"/>
      <color rgb="FFFF0000"/>
      <name val="Angsana New"/>
      <family val="1"/>
    </font>
  </fonts>
  <fills count="11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1" fillId="0" borderId="0"/>
  </cellStyleXfs>
  <cellXfs count="191">
    <xf numFmtId="0" fontId="0" fillId="0" borderId="0" xfId="0"/>
    <xf numFmtId="0" fontId="2" fillId="0" borderId="0" xfId="0" applyFont="1"/>
    <xf numFmtId="0" fontId="2" fillId="0" borderId="1" xfId="0" applyFont="1" applyBorder="1"/>
    <xf numFmtId="165" fontId="2" fillId="0" borderId="1" xfId="1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65" fontId="2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165" fontId="3" fillId="3" borderId="1" xfId="0" applyNumberFormat="1" applyFont="1" applyFill="1" applyBorder="1"/>
    <xf numFmtId="0" fontId="2" fillId="3" borderId="1" xfId="0" applyFont="1" applyFill="1" applyBorder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2" fillId="0" borderId="1" xfId="0" applyNumberFormat="1" applyFont="1" applyBorder="1"/>
    <xf numFmtId="165" fontId="2" fillId="0" borderId="0" xfId="0" applyNumberFormat="1" applyFont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65" fontId="2" fillId="0" borderId="5" xfId="1" applyNumberFormat="1" applyFont="1" applyBorder="1" applyAlignment="1">
      <alignment vertical="top"/>
    </xf>
    <xf numFmtId="165" fontId="2" fillId="0" borderId="5" xfId="0" applyNumberFormat="1" applyFont="1" applyBorder="1"/>
    <xf numFmtId="0" fontId="2" fillId="0" borderId="7" xfId="0" applyFont="1" applyBorder="1"/>
    <xf numFmtId="165" fontId="2" fillId="0" borderId="7" xfId="1" applyNumberFormat="1" applyFont="1" applyBorder="1" applyAlignment="1">
      <alignment vertical="top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10" fillId="4" borderId="1" xfId="2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center" vertical="center"/>
    </xf>
    <xf numFmtId="0" fontId="10" fillId="4" borderId="3" xfId="2" applyFont="1" applyFill="1" applyBorder="1" applyAlignment="1">
      <alignment horizontal="center" vertical="center"/>
    </xf>
    <xf numFmtId="0" fontId="10" fillId="4" borderId="2" xfId="2" applyFont="1" applyFill="1" applyBorder="1" applyAlignment="1">
      <alignment horizontal="center" vertical="center"/>
    </xf>
    <xf numFmtId="165" fontId="10" fillId="4" borderId="3" xfId="2" applyNumberFormat="1" applyFont="1" applyFill="1" applyBorder="1" applyAlignment="1">
      <alignment horizontal="center" vertical="center"/>
    </xf>
    <xf numFmtId="165" fontId="10" fillId="4" borderId="1" xfId="2" applyNumberFormat="1" applyFont="1" applyFill="1" applyBorder="1" applyAlignment="1">
      <alignment horizontal="center" vertical="center"/>
    </xf>
    <xf numFmtId="166" fontId="6" fillId="0" borderId="1" xfId="3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3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vertical="top"/>
    </xf>
    <xf numFmtId="165" fontId="6" fillId="0" borderId="1" xfId="1" applyNumberFormat="1" applyFont="1" applyBorder="1" applyAlignment="1">
      <alignment vertical="top" wrapText="1"/>
    </xf>
    <xf numFmtId="0" fontId="12" fillId="0" borderId="0" xfId="2" applyFont="1" applyAlignment="1">
      <alignment vertical="center" wrapText="1"/>
    </xf>
    <xf numFmtId="0" fontId="6" fillId="0" borderId="1" xfId="0" applyFont="1" applyBorder="1" applyAlignment="1">
      <alignment wrapText="1"/>
    </xf>
    <xf numFmtId="165" fontId="6" fillId="0" borderId="3" xfId="1" applyNumberFormat="1" applyFont="1" applyBorder="1" applyAlignment="1">
      <alignment vertical="top" wrapText="1"/>
    </xf>
    <xf numFmtId="166" fontId="6" fillId="0" borderId="1" xfId="3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/>
    </xf>
    <xf numFmtId="165" fontId="6" fillId="0" borderId="3" xfId="1" applyNumberFormat="1" applyFont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2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165" fontId="6" fillId="0" borderId="1" xfId="1" applyNumberFormat="1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15" fillId="0" borderId="0" xfId="2" applyFont="1" applyAlignment="1">
      <alignment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vertical="center" wrapText="1"/>
    </xf>
    <xf numFmtId="0" fontId="6" fillId="0" borderId="2" xfId="2" applyFont="1" applyBorder="1" applyAlignment="1">
      <alignment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left" vertical="center" wrapText="1"/>
    </xf>
    <xf numFmtId="165" fontId="9" fillId="4" borderId="3" xfId="1" applyNumberFormat="1" applyFont="1" applyFill="1" applyBorder="1" applyAlignment="1">
      <alignment vertical="center" wrapText="1"/>
    </xf>
    <xf numFmtId="165" fontId="6" fillId="4" borderId="14" xfId="1" applyNumberFormat="1" applyFont="1" applyFill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top" wrapText="1"/>
    </xf>
    <xf numFmtId="0" fontId="6" fillId="0" borderId="1" xfId="2" applyFont="1" applyBorder="1" applyAlignment="1">
      <alignment vertical="top" wrapText="1"/>
    </xf>
    <xf numFmtId="0" fontId="6" fillId="0" borderId="1" xfId="2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166" fontId="6" fillId="5" borderId="1" xfId="3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top" wrapText="1"/>
    </xf>
    <xf numFmtId="0" fontId="6" fillId="5" borderId="3" xfId="2" applyFont="1" applyFill="1" applyBorder="1" applyAlignment="1">
      <alignment horizontal="center" vertical="top" wrapText="1"/>
    </xf>
    <xf numFmtId="0" fontId="6" fillId="5" borderId="2" xfId="2" applyFont="1" applyFill="1" applyBorder="1" applyAlignment="1">
      <alignment horizontal="left" vertical="top" wrapText="1"/>
    </xf>
    <xf numFmtId="3" fontId="6" fillId="5" borderId="1" xfId="0" applyNumberFormat="1" applyFont="1" applyFill="1" applyBorder="1" applyAlignment="1">
      <alignment vertical="top"/>
    </xf>
    <xf numFmtId="165" fontId="6" fillId="5" borderId="3" xfId="1" applyNumberFormat="1" applyFont="1" applyFill="1" applyBorder="1" applyAlignment="1">
      <alignment vertical="top" wrapText="1"/>
    </xf>
    <xf numFmtId="0" fontId="6" fillId="5" borderId="1" xfId="2" applyFont="1" applyFill="1" applyBorder="1" applyAlignment="1">
      <alignment horizontal="center" vertical="top" wrapText="1"/>
    </xf>
    <xf numFmtId="0" fontId="6" fillId="5" borderId="1" xfId="2" applyFont="1" applyFill="1" applyBorder="1" applyAlignment="1">
      <alignment vertical="top" wrapText="1"/>
    </xf>
    <xf numFmtId="0" fontId="6" fillId="5" borderId="1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11" xfId="0" applyFont="1" applyBorder="1"/>
    <xf numFmtId="165" fontId="2" fillId="0" borderId="11" xfId="1" applyNumberFormat="1" applyFont="1" applyBorder="1" applyAlignment="1">
      <alignment vertical="top"/>
    </xf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165" fontId="8" fillId="0" borderId="5" xfId="0" applyNumberFormat="1" applyFont="1" applyBorder="1"/>
    <xf numFmtId="165" fontId="8" fillId="0" borderId="5" xfId="1" applyNumberFormat="1" applyFont="1" applyBorder="1" applyAlignment="1">
      <alignment vertical="top"/>
    </xf>
    <xf numFmtId="0" fontId="8" fillId="6" borderId="5" xfId="0" applyFont="1" applyFill="1" applyBorder="1" applyAlignment="1">
      <alignment horizontal="center" vertical="top"/>
    </xf>
    <xf numFmtId="0" fontId="2" fillId="7" borderId="5" xfId="0" applyFont="1" applyFill="1" applyBorder="1" applyAlignment="1">
      <alignment horizontal="center" vertical="top"/>
    </xf>
    <xf numFmtId="0" fontId="2" fillId="8" borderId="5" xfId="0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0" xfId="0" applyFont="1" applyAlignment="1"/>
    <xf numFmtId="0" fontId="8" fillId="0" borderId="0" xfId="0" applyFont="1"/>
    <xf numFmtId="0" fontId="10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165" fontId="8" fillId="0" borderId="1" xfId="1" applyNumberFormat="1" applyFont="1" applyBorder="1" applyAlignment="1">
      <alignment vertical="top"/>
    </xf>
    <xf numFmtId="165" fontId="8" fillId="0" borderId="1" xfId="1" applyNumberFormat="1" applyFont="1" applyBorder="1" applyAlignment="1">
      <alignment horizontal="center" vertical="top"/>
    </xf>
    <xf numFmtId="0" fontId="10" fillId="3" borderId="3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/>
    </xf>
    <xf numFmtId="165" fontId="10" fillId="3" borderId="1" xfId="0" applyNumberFormat="1" applyFont="1" applyFill="1" applyBorder="1"/>
    <xf numFmtId="0" fontId="8" fillId="3" borderId="1" xfId="0" applyFont="1" applyFill="1" applyBorder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165" fontId="8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8" fillId="3" borderId="7" xfId="0" applyFont="1" applyFill="1" applyBorder="1"/>
    <xf numFmtId="0" fontId="8" fillId="3" borderId="5" xfId="0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" xfId="1" applyNumberFormat="1" applyFont="1" applyBorder="1"/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23" xfId="0" applyFont="1" applyBorder="1"/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65" fontId="16" fillId="0" borderId="5" xfId="0" applyNumberFormat="1" applyFont="1" applyBorder="1"/>
    <xf numFmtId="165" fontId="8" fillId="0" borderId="5" xfId="1" applyNumberFormat="1" applyFont="1" applyBorder="1"/>
    <xf numFmtId="165" fontId="8" fillId="0" borderId="7" xfId="1" applyNumberFormat="1" applyFont="1" applyBorder="1"/>
    <xf numFmtId="165" fontId="2" fillId="0" borderId="1" xfId="1" applyNumberFormat="1" applyFont="1" applyBorder="1"/>
    <xf numFmtId="165" fontId="2" fillId="0" borderId="11" xfId="1" applyNumberFormat="1" applyFont="1" applyFill="1" applyBorder="1" applyAlignment="1">
      <alignment vertical="top"/>
    </xf>
    <xf numFmtId="165" fontId="8" fillId="0" borderId="11" xfId="1" applyNumberFormat="1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165" fontId="8" fillId="3" borderId="1" xfId="1" applyNumberFormat="1" applyFont="1" applyFill="1" applyBorder="1" applyAlignment="1">
      <alignment vertical="top"/>
    </xf>
    <xf numFmtId="165" fontId="8" fillId="3" borderId="1" xfId="1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 wrapText="1"/>
    </xf>
    <xf numFmtId="0" fontId="16" fillId="0" borderId="19" xfId="0" applyFont="1" applyBorder="1"/>
    <xf numFmtId="0" fontId="16" fillId="0" borderId="20" xfId="0" applyFont="1" applyBorder="1"/>
    <xf numFmtId="0" fontId="8" fillId="0" borderId="5" xfId="0" applyFont="1" applyFill="1" applyBorder="1" applyAlignment="1">
      <alignment horizontal="center" vertical="top"/>
    </xf>
    <xf numFmtId="0" fontId="16" fillId="0" borderId="0" xfId="0" applyFont="1"/>
    <xf numFmtId="0" fontId="8" fillId="0" borderId="6" xfId="0" applyFont="1" applyBorder="1"/>
    <xf numFmtId="165" fontId="2" fillId="0" borderId="19" xfId="1" applyNumberFormat="1" applyFont="1" applyBorder="1" applyAlignment="1">
      <alignment vertical="top"/>
    </xf>
    <xf numFmtId="165" fontId="2" fillId="0" borderId="19" xfId="0" applyNumberFormat="1" applyFont="1" applyBorder="1"/>
    <xf numFmtId="0" fontId="2" fillId="0" borderId="20" xfId="0" applyFont="1" applyBorder="1" applyAlignment="1">
      <alignment horizontal="center"/>
    </xf>
    <xf numFmtId="0" fontId="10" fillId="0" borderId="5" xfId="0" applyFont="1" applyBorder="1"/>
    <xf numFmtId="0" fontId="5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9" fillId="4" borderId="3" xfId="3" applyFont="1" applyFill="1" applyBorder="1" applyAlignment="1">
      <alignment horizontal="center" vertical="center" wrapText="1"/>
    </xf>
    <xf numFmtId="0" fontId="9" fillId="4" borderId="2" xfId="3" applyFont="1" applyFill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165" fontId="10" fillId="4" borderId="3" xfId="2" applyNumberFormat="1" applyFont="1" applyFill="1" applyBorder="1" applyAlignment="1">
      <alignment horizontal="center" vertical="center"/>
    </xf>
    <xf numFmtId="165" fontId="10" fillId="4" borderId="2" xfId="2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0" fillId="0" borderId="8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</cellXfs>
  <cellStyles count="4">
    <cellStyle name="Normal_mask" xfId="3"/>
    <cellStyle name="จุลภาค" xfId="1" builtinId="3"/>
    <cellStyle name="ปกติ" xfId="0" builtinId="0"/>
    <cellStyle name="ปกติ_งบลงทุน" xfId="2"/>
  </cellStyles>
  <dxfs count="0"/>
  <tableStyles count="0" defaultTableStyle="TableStyleMedium2" defaultPivotStyle="PivotStyleLight16"/>
  <colors>
    <mruColors>
      <color rgb="FFFFFF66"/>
      <color rgb="FF00FF00"/>
      <color rgb="FFCCFFFF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58" zoomScale="115" zoomScaleNormal="115" workbookViewId="0">
      <selection activeCell="K64" sqref="K64"/>
    </sheetView>
  </sheetViews>
  <sheetFormatPr defaultColWidth="9" defaultRowHeight="23.25"/>
  <cols>
    <col min="1" max="1" width="5.42578125" style="1" customWidth="1"/>
    <col min="2" max="2" width="40" style="1" customWidth="1"/>
    <col min="3" max="3" width="3.42578125" style="1" customWidth="1"/>
    <col min="4" max="4" width="5.42578125" style="1" customWidth="1"/>
    <col min="5" max="5" width="11.7109375" style="1" customWidth="1"/>
    <col min="6" max="6" width="11.5703125" style="1" customWidth="1"/>
    <col min="7" max="16384" width="9" style="1"/>
  </cols>
  <sheetData>
    <row r="1" spans="1:8" ht="26.25">
      <c r="A1" s="157" t="s">
        <v>0</v>
      </c>
      <c r="B1" s="157"/>
      <c r="C1" s="157"/>
      <c r="D1" s="157"/>
      <c r="E1" s="157"/>
      <c r="F1" s="157"/>
      <c r="G1" s="10"/>
      <c r="H1" s="10"/>
    </row>
    <row r="2" spans="1:8" ht="26.25">
      <c r="A2" s="157" t="s">
        <v>1</v>
      </c>
      <c r="B2" s="157"/>
      <c r="C2" s="157"/>
      <c r="D2" s="157"/>
      <c r="E2" s="157"/>
      <c r="F2" s="157"/>
      <c r="G2" s="10"/>
      <c r="H2" s="10"/>
    </row>
    <row r="4" spans="1:8">
      <c r="A4" s="154" t="s">
        <v>17</v>
      </c>
      <c r="B4" s="154"/>
      <c r="C4" s="154"/>
      <c r="D4" s="154"/>
      <c r="E4" s="154"/>
      <c r="F4" s="154"/>
    </row>
    <row r="5" spans="1:8">
      <c r="A5" s="11" t="s">
        <v>3</v>
      </c>
      <c r="B5" s="11" t="s">
        <v>2</v>
      </c>
      <c r="C5" s="155" t="s">
        <v>9</v>
      </c>
      <c r="D5" s="155"/>
      <c r="E5" s="11" t="s">
        <v>10</v>
      </c>
      <c r="F5" s="11" t="s">
        <v>16</v>
      </c>
    </row>
    <row r="6" spans="1:8" ht="46.5">
      <c r="A6" s="4">
        <v>1</v>
      </c>
      <c r="B6" s="5" t="s">
        <v>4</v>
      </c>
      <c r="C6" s="6">
        <v>1</v>
      </c>
      <c r="D6" s="7" t="s">
        <v>8</v>
      </c>
      <c r="E6" s="3">
        <v>3500000</v>
      </c>
      <c r="F6" s="8" t="s">
        <v>11</v>
      </c>
    </row>
    <row r="7" spans="1:8">
      <c r="A7" s="9">
        <v>2</v>
      </c>
      <c r="B7" s="2" t="s">
        <v>5</v>
      </c>
      <c r="C7" s="6">
        <v>1</v>
      </c>
      <c r="D7" s="7" t="s">
        <v>8</v>
      </c>
      <c r="E7" s="3">
        <v>1400000</v>
      </c>
      <c r="F7" s="8" t="s">
        <v>12</v>
      </c>
    </row>
    <row r="8" spans="1:8">
      <c r="A8" s="9">
        <v>3</v>
      </c>
      <c r="B8" s="2" t="s">
        <v>6</v>
      </c>
      <c r="C8" s="6">
        <v>1</v>
      </c>
      <c r="D8" s="7" t="s">
        <v>8</v>
      </c>
      <c r="E8" s="3">
        <v>800000</v>
      </c>
      <c r="F8" s="8" t="s">
        <v>13</v>
      </c>
    </row>
    <row r="9" spans="1:8">
      <c r="A9" s="9">
        <v>4</v>
      </c>
      <c r="B9" s="2" t="s">
        <v>7</v>
      </c>
      <c r="C9" s="6">
        <v>1</v>
      </c>
      <c r="D9" s="7" t="s">
        <v>8</v>
      </c>
      <c r="E9" s="3">
        <v>300000</v>
      </c>
      <c r="F9" s="8" t="s">
        <v>14</v>
      </c>
    </row>
    <row r="10" spans="1:8">
      <c r="A10" s="156" t="s">
        <v>15</v>
      </c>
      <c r="B10" s="156"/>
      <c r="C10" s="12">
        <f>SUM(C6:C9)</f>
        <v>4</v>
      </c>
      <c r="D10" s="13" t="s">
        <v>8</v>
      </c>
      <c r="E10" s="14">
        <f>SUM(E6:E9)</f>
        <v>6000000</v>
      </c>
      <c r="F10" s="15"/>
    </row>
    <row r="12" spans="1:8">
      <c r="A12" s="154" t="s">
        <v>18</v>
      </c>
      <c r="B12" s="154"/>
      <c r="C12" s="154"/>
      <c r="D12" s="154"/>
      <c r="E12" s="154"/>
      <c r="F12" s="154"/>
    </row>
    <row r="13" spans="1:8">
      <c r="A13" s="11" t="s">
        <v>3</v>
      </c>
      <c r="B13" s="11" t="s">
        <v>2</v>
      </c>
      <c r="C13" s="155" t="s">
        <v>9</v>
      </c>
      <c r="D13" s="155"/>
      <c r="E13" s="11" t="s">
        <v>10</v>
      </c>
      <c r="F13" s="11" t="s">
        <v>16</v>
      </c>
    </row>
    <row r="14" spans="1:8" ht="46.5">
      <c r="A14" s="4">
        <v>1</v>
      </c>
      <c r="B14" s="5" t="s">
        <v>19</v>
      </c>
      <c r="C14" s="6">
        <v>1</v>
      </c>
      <c r="D14" s="7" t="s">
        <v>8</v>
      </c>
      <c r="E14" s="3">
        <v>2500000</v>
      </c>
      <c r="F14" s="8" t="s">
        <v>20</v>
      </c>
    </row>
    <row r="15" spans="1:8">
      <c r="A15" s="9">
        <v>2</v>
      </c>
      <c r="B15" s="2" t="s">
        <v>21</v>
      </c>
      <c r="C15" s="6">
        <v>1</v>
      </c>
      <c r="D15" s="7" t="s">
        <v>8</v>
      </c>
      <c r="E15" s="3">
        <v>750000</v>
      </c>
      <c r="F15" s="8" t="s">
        <v>14</v>
      </c>
    </row>
    <row r="16" spans="1:8">
      <c r="A16" s="9">
        <v>3</v>
      </c>
      <c r="B16" s="1" t="s">
        <v>22</v>
      </c>
      <c r="C16" s="6">
        <v>1</v>
      </c>
      <c r="D16" s="7" t="s">
        <v>8</v>
      </c>
      <c r="E16" s="3">
        <v>1000000</v>
      </c>
      <c r="F16" s="8" t="s">
        <v>24</v>
      </c>
    </row>
    <row r="17" spans="1:6">
      <c r="A17" s="156" t="s">
        <v>15</v>
      </c>
      <c r="B17" s="156"/>
      <c r="C17" s="12">
        <f>SUM(C14:C16)</f>
        <v>3</v>
      </c>
      <c r="D17" s="13" t="s">
        <v>8</v>
      </c>
      <c r="E17" s="14">
        <f>SUM(E14:E16)</f>
        <v>4250000</v>
      </c>
      <c r="F17" s="15"/>
    </row>
    <row r="19" spans="1:6">
      <c r="A19" s="154" t="s">
        <v>26</v>
      </c>
      <c r="B19" s="154"/>
      <c r="C19" s="154"/>
      <c r="D19" s="154"/>
      <c r="E19" s="154"/>
      <c r="F19" s="154"/>
    </row>
    <row r="20" spans="1:6">
      <c r="A20" s="11" t="s">
        <v>3</v>
      </c>
      <c r="B20" s="11" t="s">
        <v>2</v>
      </c>
      <c r="C20" s="155" t="s">
        <v>9</v>
      </c>
      <c r="D20" s="155"/>
      <c r="E20" s="11" t="s">
        <v>10</v>
      </c>
      <c r="F20" s="11" t="s">
        <v>16</v>
      </c>
    </row>
    <row r="21" spans="1:6" ht="46.5">
      <c r="A21" s="4">
        <v>1</v>
      </c>
      <c r="B21" s="5" t="s">
        <v>27</v>
      </c>
      <c r="C21" s="6">
        <v>1</v>
      </c>
      <c r="D21" s="7" t="s">
        <v>8</v>
      </c>
      <c r="E21" s="3">
        <v>1500000</v>
      </c>
      <c r="F21" s="8" t="s">
        <v>28</v>
      </c>
    </row>
    <row r="22" spans="1:6">
      <c r="A22" s="9">
        <v>2</v>
      </c>
      <c r="B22" s="2" t="s">
        <v>30</v>
      </c>
      <c r="C22" s="6">
        <v>1</v>
      </c>
      <c r="D22" s="7" t="s">
        <v>8</v>
      </c>
      <c r="E22" s="3">
        <v>1600000</v>
      </c>
      <c r="F22" s="8" t="s">
        <v>29</v>
      </c>
    </row>
    <row r="23" spans="1:6">
      <c r="A23" s="9">
        <v>3</v>
      </c>
      <c r="B23" s="1" t="s">
        <v>32</v>
      </c>
      <c r="C23" s="6">
        <v>1</v>
      </c>
      <c r="D23" s="7" t="s">
        <v>8</v>
      </c>
      <c r="E23" s="3">
        <v>1000000</v>
      </c>
      <c r="F23" s="8" t="s">
        <v>31</v>
      </c>
    </row>
    <row r="24" spans="1:6">
      <c r="A24" s="4">
        <v>4</v>
      </c>
      <c r="B24" s="5" t="s">
        <v>33</v>
      </c>
      <c r="C24" s="6">
        <v>1</v>
      </c>
      <c r="D24" s="7" t="s">
        <v>8</v>
      </c>
      <c r="E24" s="3">
        <v>2400000</v>
      </c>
      <c r="F24" s="8" t="s">
        <v>13</v>
      </c>
    </row>
    <row r="25" spans="1:6">
      <c r="A25" s="4">
        <v>5</v>
      </c>
      <c r="B25" s="5" t="s">
        <v>34</v>
      </c>
      <c r="C25" s="6">
        <v>1</v>
      </c>
      <c r="D25" s="7" t="s">
        <v>8</v>
      </c>
      <c r="E25" s="3">
        <v>800000</v>
      </c>
      <c r="F25" s="8" t="s">
        <v>31</v>
      </c>
    </row>
    <row r="26" spans="1:6">
      <c r="A26" s="156" t="s">
        <v>15</v>
      </c>
      <c r="B26" s="156"/>
      <c r="C26" s="12">
        <f>SUM(C21:C25)</f>
        <v>5</v>
      </c>
      <c r="D26" s="13" t="s">
        <v>8</v>
      </c>
      <c r="E26" s="14">
        <f>SUM(E21:E25)</f>
        <v>7300000</v>
      </c>
      <c r="F26" s="15"/>
    </row>
    <row r="30" spans="1:6">
      <c r="A30" s="154" t="s">
        <v>35</v>
      </c>
      <c r="B30" s="154"/>
      <c r="C30" s="154"/>
      <c r="D30" s="154"/>
      <c r="E30" s="154"/>
      <c r="F30" s="154"/>
    </row>
    <row r="31" spans="1:6">
      <c r="A31" s="11" t="s">
        <v>3</v>
      </c>
      <c r="B31" s="11" t="s">
        <v>2</v>
      </c>
      <c r="C31" s="155" t="s">
        <v>9</v>
      </c>
      <c r="D31" s="155"/>
      <c r="E31" s="11" t="s">
        <v>10</v>
      </c>
      <c r="F31" s="11" t="s">
        <v>16</v>
      </c>
    </row>
    <row r="32" spans="1:6">
      <c r="A32" s="4">
        <v>1</v>
      </c>
      <c r="B32" s="5" t="s">
        <v>36</v>
      </c>
      <c r="C32" s="6">
        <v>1</v>
      </c>
      <c r="D32" s="7" t="s">
        <v>8</v>
      </c>
      <c r="E32" s="3">
        <v>5600000</v>
      </c>
      <c r="F32" s="8" t="s">
        <v>14</v>
      </c>
    </row>
    <row r="33" spans="1:6">
      <c r="A33" s="156" t="s">
        <v>15</v>
      </c>
      <c r="B33" s="156"/>
      <c r="C33" s="12">
        <f>SUM(C32:C32)</f>
        <v>1</v>
      </c>
      <c r="D33" s="13" t="s">
        <v>8</v>
      </c>
      <c r="E33" s="14">
        <f>SUM(E32:E32)</f>
        <v>5600000</v>
      </c>
      <c r="F33" s="15"/>
    </row>
    <row r="35" spans="1:6">
      <c r="A35" s="154" t="s">
        <v>38</v>
      </c>
      <c r="B35" s="154"/>
      <c r="C35" s="154"/>
      <c r="D35" s="154"/>
      <c r="E35" s="154"/>
      <c r="F35" s="154"/>
    </row>
    <row r="36" spans="1:6">
      <c r="A36" s="11" t="s">
        <v>3</v>
      </c>
      <c r="B36" s="11" t="s">
        <v>2</v>
      </c>
      <c r="C36" s="155" t="s">
        <v>9</v>
      </c>
      <c r="D36" s="155"/>
      <c r="E36" s="11" t="s">
        <v>10</v>
      </c>
      <c r="F36" s="11" t="s">
        <v>16</v>
      </c>
    </row>
    <row r="37" spans="1:6">
      <c r="A37" s="4">
        <v>1</v>
      </c>
      <c r="B37" s="5" t="s">
        <v>39</v>
      </c>
      <c r="C37" s="6">
        <v>1</v>
      </c>
      <c r="D37" s="7" t="s">
        <v>8</v>
      </c>
      <c r="E37" s="3">
        <v>5000000</v>
      </c>
      <c r="F37" s="8" t="s">
        <v>12</v>
      </c>
    </row>
    <row r="38" spans="1:6">
      <c r="A38" s="9">
        <v>2</v>
      </c>
      <c r="B38" s="2" t="s">
        <v>40</v>
      </c>
      <c r="C38" s="6">
        <v>1</v>
      </c>
      <c r="D38" s="7" t="s">
        <v>8</v>
      </c>
      <c r="E38" s="3">
        <v>2360000</v>
      </c>
      <c r="F38" s="8" t="s">
        <v>28</v>
      </c>
    </row>
    <row r="39" spans="1:6">
      <c r="A39" s="156" t="s">
        <v>15</v>
      </c>
      <c r="B39" s="156"/>
      <c r="C39" s="12">
        <f>SUM(C37:C38)</f>
        <v>2</v>
      </c>
      <c r="D39" s="13" t="s">
        <v>8</v>
      </c>
      <c r="E39" s="14">
        <f>SUM(E37:E38)</f>
        <v>7360000</v>
      </c>
      <c r="F39" s="15"/>
    </row>
    <row r="41" spans="1:6">
      <c r="A41" s="154" t="s">
        <v>45</v>
      </c>
      <c r="B41" s="154"/>
      <c r="C41" s="154"/>
      <c r="D41" s="154"/>
      <c r="E41" s="154"/>
      <c r="F41" s="154"/>
    </row>
    <row r="42" spans="1:6">
      <c r="A42" s="11" t="s">
        <v>3</v>
      </c>
      <c r="B42" s="11" t="s">
        <v>2</v>
      </c>
      <c r="C42" s="155" t="s">
        <v>9</v>
      </c>
      <c r="D42" s="155"/>
      <c r="E42" s="11" t="s">
        <v>10</v>
      </c>
      <c r="F42" s="11" t="s">
        <v>16</v>
      </c>
    </row>
    <row r="43" spans="1:6">
      <c r="A43" s="4">
        <v>1</v>
      </c>
      <c r="B43" s="5" t="s">
        <v>47</v>
      </c>
      <c r="C43" s="6">
        <v>1</v>
      </c>
      <c r="D43" s="7" t="s">
        <v>8</v>
      </c>
      <c r="E43" s="3">
        <v>2970000</v>
      </c>
      <c r="F43" s="8" t="s">
        <v>14</v>
      </c>
    </row>
    <row r="44" spans="1:6" ht="46.5">
      <c r="A44" s="4">
        <v>2</v>
      </c>
      <c r="B44" s="5" t="s">
        <v>48</v>
      </c>
      <c r="C44" s="6">
        <v>1</v>
      </c>
      <c r="D44" s="7" t="s">
        <v>8</v>
      </c>
      <c r="E44" s="3">
        <v>2900000</v>
      </c>
      <c r="F44" s="8" t="s">
        <v>46</v>
      </c>
    </row>
    <row r="45" spans="1:6">
      <c r="A45" s="156" t="s">
        <v>15</v>
      </c>
      <c r="B45" s="156"/>
      <c r="C45" s="12">
        <f>SUM(C43:C44)</f>
        <v>2</v>
      </c>
      <c r="D45" s="13" t="s">
        <v>8</v>
      </c>
      <c r="E45" s="14">
        <f>SUM(E43:E44)</f>
        <v>5870000</v>
      </c>
      <c r="F45" s="15"/>
    </row>
    <row r="47" spans="1:6">
      <c r="A47" s="154" t="s">
        <v>52</v>
      </c>
      <c r="B47" s="154"/>
      <c r="C47" s="154"/>
      <c r="D47" s="154"/>
      <c r="E47" s="154"/>
      <c r="F47" s="154"/>
    </row>
    <row r="48" spans="1:6">
      <c r="A48" s="11" t="s">
        <v>3</v>
      </c>
      <c r="B48" s="11" t="s">
        <v>2</v>
      </c>
      <c r="C48" s="155" t="s">
        <v>9</v>
      </c>
      <c r="D48" s="155"/>
      <c r="E48" s="11" t="s">
        <v>10</v>
      </c>
      <c r="F48" s="11" t="s">
        <v>16</v>
      </c>
    </row>
    <row r="49" spans="1:6" ht="46.5">
      <c r="A49" s="4">
        <v>1</v>
      </c>
      <c r="B49" s="5" t="s">
        <v>53</v>
      </c>
      <c r="C49" s="6">
        <v>1</v>
      </c>
      <c r="D49" s="7" t="s">
        <v>8</v>
      </c>
      <c r="E49" s="3">
        <v>9137100</v>
      </c>
      <c r="F49" s="8" t="s">
        <v>46</v>
      </c>
    </row>
    <row r="50" spans="1:6" ht="48" customHeight="1">
      <c r="A50" s="4">
        <v>2</v>
      </c>
      <c r="B50" s="5" t="s">
        <v>54</v>
      </c>
      <c r="C50" s="6">
        <v>1</v>
      </c>
      <c r="D50" s="7" t="s">
        <v>8</v>
      </c>
      <c r="E50" s="3">
        <v>4860000</v>
      </c>
      <c r="F50" s="8" t="s">
        <v>28</v>
      </c>
    </row>
    <row r="51" spans="1:6">
      <c r="A51" s="156" t="s">
        <v>15</v>
      </c>
      <c r="B51" s="156"/>
      <c r="C51" s="12">
        <f>SUM(C49:C50)</f>
        <v>2</v>
      </c>
      <c r="D51" s="13" t="s">
        <v>8</v>
      </c>
      <c r="E51" s="14">
        <f>SUM(E49:E50)</f>
        <v>13997100</v>
      </c>
      <c r="F51" s="15"/>
    </row>
    <row r="53" spans="1:6">
      <c r="A53" s="154" t="s">
        <v>82</v>
      </c>
      <c r="B53" s="154"/>
      <c r="C53" s="154"/>
      <c r="D53" s="154"/>
      <c r="E53" s="154"/>
      <c r="F53" s="154"/>
    </row>
    <row r="54" spans="1:6">
      <c r="A54" s="18" t="s">
        <v>3</v>
      </c>
      <c r="B54" s="18" t="s">
        <v>2</v>
      </c>
      <c r="C54" s="155" t="s">
        <v>9</v>
      </c>
      <c r="D54" s="155"/>
      <c r="E54" s="18" t="s">
        <v>10</v>
      </c>
      <c r="F54" s="18" t="s">
        <v>16</v>
      </c>
    </row>
    <row r="55" spans="1:6" ht="69.75">
      <c r="A55" s="4">
        <v>1</v>
      </c>
      <c r="B55" s="5" t="s">
        <v>83</v>
      </c>
      <c r="C55" s="6">
        <v>1</v>
      </c>
      <c r="D55" s="7" t="s">
        <v>8</v>
      </c>
      <c r="E55" s="3">
        <v>5300000</v>
      </c>
      <c r="F55" s="8" t="s">
        <v>46</v>
      </c>
    </row>
    <row r="56" spans="1:6" ht="46.5">
      <c r="A56" s="4">
        <v>2</v>
      </c>
      <c r="B56" s="5" t="s">
        <v>84</v>
      </c>
      <c r="C56" s="6">
        <v>1</v>
      </c>
      <c r="D56" s="7" t="s">
        <v>8</v>
      </c>
      <c r="E56" s="3">
        <v>2000000</v>
      </c>
      <c r="F56" s="8" t="s">
        <v>46</v>
      </c>
    </row>
    <row r="57" spans="1:6" ht="69.75">
      <c r="A57" s="4">
        <v>3</v>
      </c>
      <c r="B57" s="5" t="s">
        <v>85</v>
      </c>
      <c r="C57" s="6">
        <v>1</v>
      </c>
      <c r="D57" s="7" t="s">
        <v>8</v>
      </c>
      <c r="E57" s="3">
        <v>400000</v>
      </c>
      <c r="F57" s="8" t="s">
        <v>12</v>
      </c>
    </row>
    <row r="58" spans="1:6">
      <c r="A58" s="156" t="s">
        <v>15</v>
      </c>
      <c r="B58" s="156"/>
      <c r="C58" s="12">
        <f>SUM(C55:C57)</f>
        <v>3</v>
      </c>
      <c r="D58" s="13" t="s">
        <v>8</v>
      </c>
      <c r="E58" s="14">
        <f>SUM(E55:E57)</f>
        <v>7700000</v>
      </c>
      <c r="F58" s="15"/>
    </row>
    <row r="60" spans="1:6">
      <c r="A60" s="154" t="s">
        <v>149</v>
      </c>
      <c r="B60" s="154"/>
      <c r="C60" s="154"/>
      <c r="D60" s="154"/>
      <c r="E60" s="154"/>
      <c r="F60" s="154"/>
    </row>
    <row r="61" spans="1:6">
      <c r="A61" s="118" t="s">
        <v>3</v>
      </c>
      <c r="B61" s="118" t="s">
        <v>2</v>
      </c>
      <c r="C61" s="155" t="s">
        <v>9</v>
      </c>
      <c r="D61" s="155"/>
      <c r="E61" s="118" t="s">
        <v>10</v>
      </c>
      <c r="F61" s="118" t="s">
        <v>16</v>
      </c>
    </row>
    <row r="62" spans="1:6" ht="46.5">
      <c r="A62" s="4">
        <v>1</v>
      </c>
      <c r="B62" s="5" t="s">
        <v>153</v>
      </c>
      <c r="C62" s="6">
        <v>1</v>
      </c>
      <c r="D62" s="7" t="s">
        <v>8</v>
      </c>
      <c r="E62" s="3">
        <v>2500000</v>
      </c>
      <c r="F62" s="8" t="s">
        <v>14</v>
      </c>
    </row>
    <row r="63" spans="1:6" ht="69.75">
      <c r="A63" s="4">
        <v>2</v>
      </c>
      <c r="B63" s="5" t="s">
        <v>154</v>
      </c>
      <c r="C63" s="6">
        <v>1</v>
      </c>
      <c r="D63" s="7" t="s">
        <v>8</v>
      </c>
      <c r="E63" s="3">
        <v>2500000</v>
      </c>
      <c r="F63" s="8" t="s">
        <v>156</v>
      </c>
    </row>
    <row r="64" spans="1:6" ht="93">
      <c r="A64" s="4">
        <v>3</v>
      </c>
      <c r="B64" s="5" t="s">
        <v>155</v>
      </c>
      <c r="C64" s="6">
        <v>1</v>
      </c>
      <c r="D64" s="7" t="s">
        <v>8</v>
      </c>
      <c r="E64" s="3">
        <v>2497300</v>
      </c>
      <c r="F64" s="8" t="s">
        <v>11</v>
      </c>
    </row>
    <row r="65" spans="1:6">
      <c r="A65" s="156" t="s">
        <v>15</v>
      </c>
      <c r="B65" s="156"/>
      <c r="C65" s="12">
        <f>SUM(C62:C64)</f>
        <v>3</v>
      </c>
      <c r="D65" s="13" t="s">
        <v>8</v>
      </c>
      <c r="E65" s="14">
        <f>SUM(E62:E64)</f>
        <v>7497300</v>
      </c>
      <c r="F65" s="15"/>
    </row>
  </sheetData>
  <mergeCells count="29">
    <mergeCell ref="A45:B45"/>
    <mergeCell ref="A47:F47"/>
    <mergeCell ref="C48:D48"/>
    <mergeCell ref="A35:F35"/>
    <mergeCell ref="C36:D36"/>
    <mergeCell ref="A39:B39"/>
    <mergeCell ref="A41:F41"/>
    <mergeCell ref="C42:D42"/>
    <mergeCell ref="A1:F1"/>
    <mergeCell ref="A2:F2"/>
    <mergeCell ref="A4:F4"/>
    <mergeCell ref="A12:F12"/>
    <mergeCell ref="C13:D13"/>
    <mergeCell ref="A60:F60"/>
    <mergeCell ref="C61:D61"/>
    <mergeCell ref="A65:B65"/>
    <mergeCell ref="A26:B26"/>
    <mergeCell ref="C5:D5"/>
    <mergeCell ref="A10:B10"/>
    <mergeCell ref="A17:B17"/>
    <mergeCell ref="A19:F19"/>
    <mergeCell ref="C20:D20"/>
    <mergeCell ref="A53:F53"/>
    <mergeCell ref="C54:D54"/>
    <mergeCell ref="A58:B58"/>
    <mergeCell ref="A51:B51"/>
    <mergeCell ref="A30:F30"/>
    <mergeCell ref="C31:D31"/>
    <mergeCell ref="A33:B33"/>
  </mergeCells>
  <pageMargins left="0.91666666666666663" right="0.7" top="0.75" bottom="0.44791666666666669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40" zoomScaleNormal="100" workbookViewId="0">
      <selection activeCell="A39" sqref="A39:F39"/>
    </sheetView>
  </sheetViews>
  <sheetFormatPr defaultColWidth="9" defaultRowHeight="23.25"/>
  <cols>
    <col min="1" max="1" width="5.42578125" style="97" customWidth="1"/>
    <col min="2" max="2" width="41.85546875" style="97" customWidth="1"/>
    <col min="3" max="3" width="3.42578125" style="97" customWidth="1"/>
    <col min="4" max="4" width="5.42578125" style="97" customWidth="1"/>
    <col min="5" max="5" width="11.7109375" style="97" customWidth="1"/>
    <col min="6" max="6" width="11.5703125" style="97" customWidth="1"/>
    <col min="7" max="16384" width="9" style="97"/>
  </cols>
  <sheetData>
    <row r="1" spans="1:7" ht="26.25">
      <c r="A1" s="161" t="s">
        <v>0</v>
      </c>
      <c r="B1" s="161"/>
      <c r="C1" s="161"/>
      <c r="D1" s="161"/>
      <c r="E1" s="161"/>
      <c r="F1" s="161"/>
      <c r="G1" s="96"/>
    </row>
    <row r="2" spans="1:7" ht="26.25">
      <c r="A2" s="161" t="s">
        <v>1</v>
      </c>
      <c r="B2" s="161"/>
      <c r="C2" s="161"/>
      <c r="D2" s="161"/>
      <c r="E2" s="161"/>
      <c r="F2" s="161"/>
      <c r="G2" s="96"/>
    </row>
    <row r="4" spans="1:7">
      <c r="A4" s="159" t="s">
        <v>18</v>
      </c>
      <c r="B4" s="159"/>
      <c r="C4" s="159"/>
      <c r="D4" s="159"/>
      <c r="E4" s="159"/>
      <c r="F4" s="159"/>
    </row>
    <row r="5" spans="1:7">
      <c r="A5" s="98" t="s">
        <v>3</v>
      </c>
      <c r="B5" s="98" t="s">
        <v>2</v>
      </c>
      <c r="C5" s="160" t="s">
        <v>9</v>
      </c>
      <c r="D5" s="160"/>
      <c r="E5" s="98" t="s">
        <v>10</v>
      </c>
      <c r="F5" s="98" t="s">
        <v>16</v>
      </c>
    </row>
    <row r="6" spans="1:7">
      <c r="A6" s="99">
        <v>1</v>
      </c>
      <c r="B6" s="100" t="s">
        <v>55</v>
      </c>
      <c r="C6" s="101">
        <v>1</v>
      </c>
      <c r="D6" s="102" t="s">
        <v>8</v>
      </c>
      <c r="E6" s="103">
        <v>3000000</v>
      </c>
      <c r="F6" s="104" t="s">
        <v>25</v>
      </c>
    </row>
    <row r="7" spans="1:7">
      <c r="A7" s="158" t="s">
        <v>15</v>
      </c>
      <c r="B7" s="158"/>
      <c r="C7" s="105">
        <f>SUM(C6:C6)</f>
        <v>1</v>
      </c>
      <c r="D7" s="106" t="s">
        <v>8</v>
      </c>
      <c r="E7" s="107">
        <f>SUM(E6:E6)</f>
        <v>3000000</v>
      </c>
      <c r="F7" s="108"/>
    </row>
    <row r="10" spans="1:7">
      <c r="A10" s="159" t="s">
        <v>35</v>
      </c>
      <c r="B10" s="159"/>
      <c r="C10" s="159"/>
      <c r="D10" s="159"/>
      <c r="E10" s="159"/>
      <c r="F10" s="159"/>
    </row>
    <row r="11" spans="1:7">
      <c r="A11" s="98" t="s">
        <v>3</v>
      </c>
      <c r="B11" s="98" t="s">
        <v>2</v>
      </c>
      <c r="C11" s="160" t="s">
        <v>9</v>
      </c>
      <c r="D11" s="160"/>
      <c r="E11" s="98" t="s">
        <v>10</v>
      </c>
      <c r="F11" s="98" t="s">
        <v>16</v>
      </c>
    </row>
    <row r="12" spans="1:7">
      <c r="A12" s="109">
        <v>1</v>
      </c>
      <c r="B12" s="100" t="s">
        <v>62</v>
      </c>
      <c r="C12" s="101">
        <v>1</v>
      </c>
      <c r="D12" s="102" t="s">
        <v>8</v>
      </c>
      <c r="E12" s="103">
        <v>4500000</v>
      </c>
      <c r="F12" s="104" t="s">
        <v>25</v>
      </c>
    </row>
    <row r="13" spans="1:7">
      <c r="A13" s="158" t="s">
        <v>15</v>
      </c>
      <c r="B13" s="158"/>
      <c r="C13" s="105">
        <f>SUM(C12:C12)</f>
        <v>1</v>
      </c>
      <c r="D13" s="106" t="s">
        <v>8</v>
      </c>
      <c r="E13" s="107">
        <f>SUM(E12:E12)</f>
        <v>4500000</v>
      </c>
      <c r="F13" s="108"/>
    </row>
    <row r="16" spans="1:7">
      <c r="A16" s="159" t="s">
        <v>38</v>
      </c>
      <c r="B16" s="159"/>
      <c r="C16" s="159"/>
      <c r="D16" s="159"/>
      <c r="E16" s="159"/>
      <c r="F16" s="159"/>
    </row>
    <row r="17" spans="1:6">
      <c r="A17" s="98" t="s">
        <v>3</v>
      </c>
      <c r="B17" s="98" t="s">
        <v>2</v>
      </c>
      <c r="C17" s="160" t="s">
        <v>9</v>
      </c>
      <c r="D17" s="160"/>
      <c r="E17" s="98" t="s">
        <v>10</v>
      </c>
      <c r="F17" s="98" t="s">
        <v>16</v>
      </c>
    </row>
    <row r="18" spans="1:6">
      <c r="A18" s="99">
        <v>1</v>
      </c>
      <c r="B18" s="110" t="s">
        <v>56</v>
      </c>
      <c r="C18" s="101">
        <v>1</v>
      </c>
      <c r="D18" s="102" t="s">
        <v>8</v>
      </c>
      <c r="E18" s="103">
        <v>2000000</v>
      </c>
      <c r="F18" s="104" t="s">
        <v>31</v>
      </c>
    </row>
    <row r="19" spans="1:6">
      <c r="A19" s="99">
        <v>2</v>
      </c>
      <c r="B19" s="100" t="s">
        <v>57</v>
      </c>
      <c r="C19" s="101">
        <v>1</v>
      </c>
      <c r="D19" s="102" t="s">
        <v>8</v>
      </c>
      <c r="E19" s="103">
        <v>2300000</v>
      </c>
      <c r="F19" s="104" t="s">
        <v>13</v>
      </c>
    </row>
    <row r="20" spans="1:6">
      <c r="A20" s="99">
        <v>3</v>
      </c>
      <c r="B20" s="100" t="s">
        <v>61</v>
      </c>
      <c r="C20" s="101">
        <v>1</v>
      </c>
      <c r="D20" s="102" t="s">
        <v>8</v>
      </c>
      <c r="E20" s="103">
        <v>2300000</v>
      </c>
      <c r="F20" s="104" t="s">
        <v>41</v>
      </c>
    </row>
    <row r="21" spans="1:6">
      <c r="A21" s="158" t="s">
        <v>15</v>
      </c>
      <c r="B21" s="158"/>
      <c r="C21" s="105">
        <f>SUM(C18:C20)</f>
        <v>3</v>
      </c>
      <c r="D21" s="106" t="s">
        <v>8</v>
      </c>
      <c r="E21" s="107">
        <f>SUM(E18:E20)</f>
        <v>6600000</v>
      </c>
      <c r="F21" s="108"/>
    </row>
    <row r="24" spans="1:6">
      <c r="A24" s="159" t="s">
        <v>45</v>
      </c>
      <c r="B24" s="159"/>
      <c r="C24" s="159"/>
      <c r="D24" s="159"/>
      <c r="E24" s="159"/>
      <c r="F24" s="159"/>
    </row>
    <row r="25" spans="1:6">
      <c r="A25" s="98" t="s">
        <v>3</v>
      </c>
      <c r="B25" s="98" t="s">
        <v>2</v>
      </c>
      <c r="C25" s="160" t="s">
        <v>9</v>
      </c>
      <c r="D25" s="160"/>
      <c r="E25" s="98" t="s">
        <v>10</v>
      </c>
      <c r="F25" s="98" t="s">
        <v>16</v>
      </c>
    </row>
    <row r="26" spans="1:6">
      <c r="A26" s="99">
        <v>1</v>
      </c>
      <c r="B26" s="144" t="s">
        <v>60</v>
      </c>
      <c r="C26" s="101">
        <v>1</v>
      </c>
      <c r="D26" s="102" t="s">
        <v>8</v>
      </c>
      <c r="E26" s="103">
        <v>6000000</v>
      </c>
      <c r="F26" s="104" t="s">
        <v>25</v>
      </c>
    </row>
    <row r="27" spans="1:6">
      <c r="A27" s="99">
        <v>2</v>
      </c>
      <c r="B27" s="100" t="s">
        <v>58</v>
      </c>
      <c r="C27" s="101">
        <v>1</v>
      </c>
      <c r="D27" s="102" t="s">
        <v>8</v>
      </c>
      <c r="E27" s="103">
        <v>2500000</v>
      </c>
      <c r="F27" s="104" t="s">
        <v>31</v>
      </c>
    </row>
    <row r="28" spans="1:6">
      <c r="A28" s="99">
        <v>3</v>
      </c>
      <c r="B28" s="100" t="s">
        <v>59</v>
      </c>
      <c r="C28" s="101">
        <v>1</v>
      </c>
      <c r="D28" s="102" t="s">
        <v>8</v>
      </c>
      <c r="E28" s="103">
        <v>2000000</v>
      </c>
      <c r="F28" s="104" t="s">
        <v>12</v>
      </c>
    </row>
    <row r="29" spans="1:6">
      <c r="A29" s="158" t="s">
        <v>15</v>
      </c>
      <c r="B29" s="158"/>
      <c r="C29" s="105">
        <f>SUM(C26:C28)</f>
        <v>3</v>
      </c>
      <c r="D29" s="106" t="s">
        <v>8</v>
      </c>
      <c r="E29" s="107">
        <f>SUM(E26:E28)</f>
        <v>10500000</v>
      </c>
      <c r="F29" s="108"/>
    </row>
    <row r="31" spans="1:6">
      <c r="E31" s="111"/>
    </row>
    <row r="32" spans="1:6">
      <c r="A32" s="159" t="s">
        <v>52</v>
      </c>
      <c r="B32" s="159"/>
      <c r="C32" s="159"/>
      <c r="D32" s="159"/>
      <c r="E32" s="159"/>
      <c r="F32" s="159"/>
    </row>
    <row r="33" spans="1:6">
      <c r="A33" s="119" t="s">
        <v>3</v>
      </c>
      <c r="B33" s="119" t="s">
        <v>2</v>
      </c>
      <c r="C33" s="160" t="s">
        <v>9</v>
      </c>
      <c r="D33" s="160"/>
      <c r="E33" s="119" t="s">
        <v>10</v>
      </c>
      <c r="F33" s="119" t="s">
        <v>16</v>
      </c>
    </row>
    <row r="34" spans="1:6">
      <c r="A34" s="99">
        <v>1</v>
      </c>
      <c r="B34" s="110" t="s">
        <v>157</v>
      </c>
      <c r="C34" s="101">
        <v>1</v>
      </c>
      <c r="D34" s="102" t="s">
        <v>8</v>
      </c>
      <c r="E34" s="103">
        <v>3000000</v>
      </c>
      <c r="F34" s="104" t="s">
        <v>143</v>
      </c>
    </row>
    <row r="35" spans="1:6">
      <c r="A35" s="99">
        <v>2</v>
      </c>
      <c r="B35" s="100" t="s">
        <v>158</v>
      </c>
      <c r="C35" s="101">
        <v>1</v>
      </c>
      <c r="D35" s="102" t="s">
        <v>8</v>
      </c>
      <c r="E35" s="103">
        <v>4000000</v>
      </c>
      <c r="F35" s="104" t="s">
        <v>143</v>
      </c>
    </row>
    <row r="36" spans="1:6">
      <c r="A36" s="158" t="s">
        <v>15</v>
      </c>
      <c r="B36" s="158"/>
      <c r="C36" s="105">
        <f>SUM(C34:C35)</f>
        <v>2</v>
      </c>
      <c r="D36" s="106" t="s">
        <v>8</v>
      </c>
      <c r="E36" s="107">
        <f>SUM(E34:E35)</f>
        <v>7000000</v>
      </c>
      <c r="F36" s="108"/>
    </row>
    <row r="39" spans="1:6">
      <c r="A39" s="159" t="s">
        <v>82</v>
      </c>
      <c r="B39" s="159"/>
      <c r="C39" s="159"/>
      <c r="D39" s="159"/>
      <c r="E39" s="159"/>
      <c r="F39" s="159"/>
    </row>
    <row r="40" spans="1:6">
      <c r="A40" s="119" t="s">
        <v>3</v>
      </c>
      <c r="B40" s="119" t="s">
        <v>2</v>
      </c>
      <c r="C40" s="160" t="s">
        <v>9</v>
      </c>
      <c r="D40" s="160"/>
      <c r="E40" s="119" t="s">
        <v>10</v>
      </c>
      <c r="F40" s="119" t="s">
        <v>16</v>
      </c>
    </row>
    <row r="41" spans="1:6">
      <c r="A41" s="99">
        <v>1</v>
      </c>
      <c r="B41" s="100" t="s">
        <v>144</v>
      </c>
      <c r="C41" s="101">
        <v>1</v>
      </c>
      <c r="D41" s="102" t="s">
        <v>8</v>
      </c>
      <c r="E41" s="103">
        <v>3750000</v>
      </c>
      <c r="F41" s="104" t="s">
        <v>143</v>
      </c>
    </row>
    <row r="42" spans="1:6">
      <c r="A42" s="99">
        <v>2</v>
      </c>
      <c r="B42" s="100" t="s">
        <v>145</v>
      </c>
      <c r="C42" s="101">
        <v>1</v>
      </c>
      <c r="D42" s="102" t="s">
        <v>8</v>
      </c>
      <c r="E42" s="103">
        <v>550000</v>
      </c>
      <c r="F42" s="104" t="s">
        <v>143</v>
      </c>
    </row>
    <row r="43" spans="1:6">
      <c r="A43" s="138">
        <v>3</v>
      </c>
      <c r="B43" s="139" t="s">
        <v>146</v>
      </c>
      <c r="C43" s="140">
        <v>1</v>
      </c>
      <c r="D43" s="141" t="s">
        <v>8</v>
      </c>
      <c r="E43" s="142">
        <v>1500000</v>
      </c>
      <c r="F43" s="143" t="s">
        <v>143</v>
      </c>
    </row>
    <row r="44" spans="1:6">
      <c r="A44" s="99">
        <v>4</v>
      </c>
      <c r="B44" s="100" t="s">
        <v>147</v>
      </c>
      <c r="C44" s="101">
        <v>1</v>
      </c>
      <c r="D44" s="102" t="s">
        <v>8</v>
      </c>
      <c r="E44" s="103">
        <v>1150000</v>
      </c>
      <c r="F44" s="104" t="s">
        <v>143</v>
      </c>
    </row>
    <row r="45" spans="1:6">
      <c r="A45" s="99">
        <v>5</v>
      </c>
      <c r="B45" s="100" t="s">
        <v>148</v>
      </c>
      <c r="C45" s="101">
        <v>1</v>
      </c>
      <c r="D45" s="102" t="s">
        <v>8</v>
      </c>
      <c r="E45" s="103">
        <v>520000</v>
      </c>
      <c r="F45" s="104" t="s">
        <v>143</v>
      </c>
    </row>
    <row r="46" spans="1:6">
      <c r="A46" s="158" t="s">
        <v>15</v>
      </c>
      <c r="B46" s="158"/>
      <c r="C46" s="105">
        <f>SUM(C41:C45)</f>
        <v>5</v>
      </c>
      <c r="D46" s="106" t="s">
        <v>8</v>
      </c>
      <c r="E46" s="107">
        <f>SUM(E41:E45)</f>
        <v>7470000</v>
      </c>
      <c r="F46" s="108"/>
    </row>
    <row r="49" spans="1:6">
      <c r="A49" s="159" t="s">
        <v>149</v>
      </c>
      <c r="B49" s="159"/>
      <c r="C49" s="159"/>
      <c r="D49" s="159"/>
      <c r="E49" s="159"/>
      <c r="F49" s="159"/>
    </row>
    <row r="50" spans="1:6">
      <c r="A50" s="119" t="s">
        <v>3</v>
      </c>
      <c r="B50" s="119" t="s">
        <v>2</v>
      </c>
      <c r="C50" s="160" t="s">
        <v>9</v>
      </c>
      <c r="D50" s="160"/>
      <c r="E50" s="119" t="s">
        <v>10</v>
      </c>
      <c r="F50" s="119" t="s">
        <v>16</v>
      </c>
    </row>
    <row r="51" spans="1:6" ht="46.5">
      <c r="A51" s="99">
        <v>1</v>
      </c>
      <c r="B51" s="100" t="s">
        <v>150</v>
      </c>
      <c r="C51" s="101">
        <v>1</v>
      </c>
      <c r="D51" s="102" t="s">
        <v>8</v>
      </c>
      <c r="E51" s="103">
        <v>2000000</v>
      </c>
      <c r="F51" s="104" t="s">
        <v>143</v>
      </c>
    </row>
    <row r="52" spans="1:6" ht="46.5">
      <c r="A52" s="99">
        <v>2</v>
      </c>
      <c r="B52" s="100" t="s">
        <v>151</v>
      </c>
      <c r="C52" s="101">
        <v>1</v>
      </c>
      <c r="D52" s="102" t="s">
        <v>8</v>
      </c>
      <c r="E52" s="103">
        <v>10000000</v>
      </c>
      <c r="F52" s="104" t="s">
        <v>143</v>
      </c>
    </row>
    <row r="53" spans="1:6" ht="69.75">
      <c r="A53" s="99">
        <v>3</v>
      </c>
      <c r="B53" s="100" t="s">
        <v>152</v>
      </c>
      <c r="C53" s="101">
        <v>1</v>
      </c>
      <c r="D53" s="102" t="s">
        <v>8</v>
      </c>
      <c r="E53" s="103">
        <v>4000000</v>
      </c>
      <c r="F53" s="104" t="s">
        <v>143</v>
      </c>
    </row>
    <row r="54" spans="1:6">
      <c r="A54" s="158" t="s">
        <v>15</v>
      </c>
      <c r="B54" s="158"/>
      <c r="C54" s="105">
        <f>SUM(C51:C53)</f>
        <v>3</v>
      </c>
      <c r="D54" s="106" t="s">
        <v>8</v>
      </c>
      <c r="E54" s="107">
        <f>SUM(E51:E53)</f>
        <v>16000000</v>
      </c>
      <c r="F54" s="108"/>
    </row>
  </sheetData>
  <mergeCells count="23">
    <mergeCell ref="C5:D5"/>
    <mergeCell ref="A7:B7"/>
    <mergeCell ref="A10:F10"/>
    <mergeCell ref="A1:F1"/>
    <mergeCell ref="A2:F2"/>
    <mergeCell ref="A4:F4"/>
    <mergeCell ref="C25:D25"/>
    <mergeCell ref="A29:B29"/>
    <mergeCell ref="C11:D11"/>
    <mergeCell ref="A13:B13"/>
    <mergeCell ref="A16:F16"/>
    <mergeCell ref="C17:D17"/>
    <mergeCell ref="A21:B21"/>
    <mergeCell ref="A24:F24"/>
    <mergeCell ref="A46:B46"/>
    <mergeCell ref="A49:F49"/>
    <mergeCell ref="C50:D50"/>
    <mergeCell ref="A54:B54"/>
    <mergeCell ref="A32:F32"/>
    <mergeCell ref="C33:D33"/>
    <mergeCell ref="A36:B36"/>
    <mergeCell ref="A39:F39"/>
    <mergeCell ref="C40:D40"/>
  </mergeCells>
  <pageMargins left="0.91666666666666663" right="0.7" top="0.75" bottom="0.44791666666666669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Normal="100" workbookViewId="0">
      <selection activeCell="I59" sqref="I59"/>
    </sheetView>
  </sheetViews>
  <sheetFormatPr defaultColWidth="9" defaultRowHeight="23.25"/>
  <cols>
    <col min="1" max="1" width="5.42578125" style="1" customWidth="1"/>
    <col min="2" max="2" width="39" style="1" customWidth="1"/>
    <col min="3" max="3" width="3.42578125" style="1" customWidth="1"/>
    <col min="4" max="4" width="5.42578125" style="1" customWidth="1"/>
    <col min="5" max="5" width="11.7109375" style="1" customWidth="1"/>
    <col min="6" max="6" width="11.5703125" style="1" customWidth="1"/>
    <col min="7" max="16384" width="9" style="1"/>
  </cols>
  <sheetData>
    <row r="1" spans="1:8" ht="26.25">
      <c r="A1" s="157" t="s">
        <v>0</v>
      </c>
      <c r="B1" s="157"/>
      <c r="C1" s="157"/>
      <c r="D1" s="157"/>
      <c r="E1" s="157"/>
      <c r="F1" s="157"/>
      <c r="G1" s="10"/>
      <c r="H1" s="10"/>
    </row>
    <row r="2" spans="1:8" ht="26.25">
      <c r="A2" s="157" t="s">
        <v>1</v>
      </c>
      <c r="B2" s="157"/>
      <c r="C2" s="157"/>
      <c r="D2" s="157"/>
      <c r="E2" s="157"/>
      <c r="F2" s="157"/>
      <c r="G2" s="10"/>
      <c r="H2" s="10"/>
    </row>
    <row r="4" spans="1:8">
      <c r="A4" s="154" t="s">
        <v>17</v>
      </c>
      <c r="B4" s="154"/>
      <c r="C4" s="154"/>
      <c r="D4" s="154"/>
      <c r="E4" s="154"/>
      <c r="F4" s="154"/>
    </row>
    <row r="5" spans="1:8">
      <c r="A5" s="17" t="s">
        <v>3</v>
      </c>
      <c r="B5" s="17" t="s">
        <v>2</v>
      </c>
      <c r="C5" s="155" t="s">
        <v>9</v>
      </c>
      <c r="D5" s="155"/>
      <c r="E5" s="17" t="s">
        <v>10</v>
      </c>
      <c r="F5" s="17" t="s">
        <v>16</v>
      </c>
    </row>
    <row r="6" spans="1:8" ht="46.5">
      <c r="A6" s="4">
        <v>1</v>
      </c>
      <c r="B6" s="5" t="s">
        <v>4</v>
      </c>
      <c r="C6" s="6">
        <v>1</v>
      </c>
      <c r="D6" s="7" t="s">
        <v>8</v>
      </c>
      <c r="E6" s="3">
        <v>3500000</v>
      </c>
      <c r="F6" s="8" t="s">
        <v>11</v>
      </c>
    </row>
    <row r="7" spans="1:8">
      <c r="A7" s="9">
        <v>2</v>
      </c>
      <c r="B7" s="2" t="s">
        <v>5</v>
      </c>
      <c r="C7" s="6">
        <v>1</v>
      </c>
      <c r="D7" s="7" t="s">
        <v>8</v>
      </c>
      <c r="E7" s="3">
        <v>1400000</v>
      </c>
      <c r="F7" s="8" t="s">
        <v>12</v>
      </c>
    </row>
    <row r="8" spans="1:8">
      <c r="A8" s="9">
        <v>3</v>
      </c>
      <c r="B8" s="2" t="s">
        <v>6</v>
      </c>
      <c r="C8" s="6">
        <v>1</v>
      </c>
      <c r="D8" s="7" t="s">
        <v>8</v>
      </c>
      <c r="E8" s="3">
        <v>800000</v>
      </c>
      <c r="F8" s="8" t="s">
        <v>13</v>
      </c>
    </row>
    <row r="9" spans="1:8">
      <c r="A9" s="9">
        <v>4</v>
      </c>
      <c r="B9" s="2" t="s">
        <v>7</v>
      </c>
      <c r="C9" s="6">
        <v>1</v>
      </c>
      <c r="D9" s="7" t="s">
        <v>8</v>
      </c>
      <c r="E9" s="3">
        <v>300000</v>
      </c>
      <c r="F9" s="8" t="s">
        <v>14</v>
      </c>
    </row>
    <row r="10" spans="1:8">
      <c r="A10" s="156" t="s">
        <v>15</v>
      </c>
      <c r="B10" s="156"/>
      <c r="C10" s="12">
        <f>SUM(C6:C9)</f>
        <v>4</v>
      </c>
      <c r="D10" s="13" t="s">
        <v>8</v>
      </c>
      <c r="E10" s="14">
        <f>SUM(E6:E9)</f>
        <v>6000000</v>
      </c>
      <c r="F10" s="15"/>
    </row>
    <row r="12" spans="1:8">
      <c r="A12" s="154" t="s">
        <v>18</v>
      </c>
      <c r="B12" s="154"/>
      <c r="C12" s="154"/>
      <c r="D12" s="154"/>
      <c r="E12" s="154"/>
      <c r="F12" s="154"/>
    </row>
    <row r="13" spans="1:8">
      <c r="A13" s="17" t="s">
        <v>3</v>
      </c>
      <c r="B13" s="17" t="s">
        <v>2</v>
      </c>
      <c r="C13" s="155" t="s">
        <v>9</v>
      </c>
      <c r="D13" s="155"/>
      <c r="E13" s="17" t="s">
        <v>10</v>
      </c>
      <c r="F13" s="17" t="s">
        <v>16</v>
      </c>
    </row>
    <row r="14" spans="1:8" ht="46.5">
      <c r="A14" s="4">
        <v>1</v>
      </c>
      <c r="B14" s="5" t="s">
        <v>19</v>
      </c>
      <c r="C14" s="6">
        <v>1</v>
      </c>
      <c r="D14" s="7" t="s">
        <v>8</v>
      </c>
      <c r="E14" s="3">
        <v>2500000</v>
      </c>
      <c r="F14" s="8" t="s">
        <v>20</v>
      </c>
    </row>
    <row r="15" spans="1:8">
      <c r="A15" s="9">
        <v>2</v>
      </c>
      <c r="B15" s="2" t="s">
        <v>21</v>
      </c>
      <c r="C15" s="6">
        <v>1</v>
      </c>
      <c r="D15" s="7" t="s">
        <v>8</v>
      </c>
      <c r="E15" s="3">
        <v>750000</v>
      </c>
      <c r="F15" s="8" t="s">
        <v>14</v>
      </c>
    </row>
    <row r="16" spans="1:8">
      <c r="A16" s="9">
        <v>3</v>
      </c>
      <c r="B16" s="1" t="s">
        <v>22</v>
      </c>
      <c r="C16" s="6">
        <v>1</v>
      </c>
      <c r="D16" s="7" t="s">
        <v>8</v>
      </c>
      <c r="E16" s="3">
        <v>1000000</v>
      </c>
      <c r="F16" s="8" t="s">
        <v>24</v>
      </c>
    </row>
    <row r="17" spans="1:6" ht="46.5">
      <c r="A17" s="4">
        <v>4</v>
      </c>
      <c r="B17" s="5" t="s">
        <v>23</v>
      </c>
      <c r="C17" s="6">
        <v>1</v>
      </c>
      <c r="D17" s="7" t="s">
        <v>8</v>
      </c>
      <c r="E17" s="3">
        <v>3000000</v>
      </c>
      <c r="F17" s="8" t="s">
        <v>25</v>
      </c>
    </row>
    <row r="18" spans="1:6">
      <c r="A18" s="156" t="s">
        <v>15</v>
      </c>
      <c r="B18" s="156"/>
      <c r="C18" s="12">
        <f>SUM(C14:C17)</f>
        <v>4</v>
      </c>
      <c r="D18" s="13" t="s">
        <v>8</v>
      </c>
      <c r="E18" s="14">
        <f>SUM(E14:E17)</f>
        <v>7250000</v>
      </c>
      <c r="F18" s="15"/>
    </row>
    <row r="20" spans="1:6">
      <c r="A20" s="154" t="s">
        <v>26</v>
      </c>
      <c r="B20" s="154"/>
      <c r="C20" s="154"/>
      <c r="D20" s="154"/>
      <c r="E20" s="154"/>
      <c r="F20" s="154"/>
    </row>
    <row r="21" spans="1:6">
      <c r="A21" s="17" t="s">
        <v>3</v>
      </c>
      <c r="B21" s="17" t="s">
        <v>2</v>
      </c>
      <c r="C21" s="155" t="s">
        <v>9</v>
      </c>
      <c r="D21" s="155"/>
      <c r="E21" s="17" t="s">
        <v>10</v>
      </c>
      <c r="F21" s="17" t="s">
        <v>16</v>
      </c>
    </row>
    <row r="22" spans="1:6" ht="46.5">
      <c r="A22" s="4">
        <v>1</v>
      </c>
      <c r="B22" s="5" t="s">
        <v>27</v>
      </c>
      <c r="C22" s="6">
        <v>1</v>
      </c>
      <c r="D22" s="7" t="s">
        <v>8</v>
      </c>
      <c r="E22" s="3">
        <v>1500000</v>
      </c>
      <c r="F22" s="8" t="s">
        <v>28</v>
      </c>
    </row>
    <row r="23" spans="1:6">
      <c r="A23" s="9">
        <v>2</v>
      </c>
      <c r="B23" s="2" t="s">
        <v>30</v>
      </c>
      <c r="C23" s="6">
        <v>1</v>
      </c>
      <c r="D23" s="7" t="s">
        <v>8</v>
      </c>
      <c r="E23" s="3">
        <v>1600000</v>
      </c>
      <c r="F23" s="8" t="s">
        <v>29</v>
      </c>
    </row>
    <row r="24" spans="1:6">
      <c r="A24" s="9">
        <v>3</v>
      </c>
      <c r="B24" s="1" t="s">
        <v>32</v>
      </c>
      <c r="C24" s="6">
        <v>1</v>
      </c>
      <c r="D24" s="7" t="s">
        <v>8</v>
      </c>
      <c r="E24" s="3">
        <v>1000000</v>
      </c>
      <c r="F24" s="8" t="s">
        <v>31</v>
      </c>
    </row>
    <row r="25" spans="1:6">
      <c r="A25" s="4">
        <v>4</v>
      </c>
      <c r="B25" s="5" t="s">
        <v>33</v>
      </c>
      <c r="C25" s="6">
        <v>1</v>
      </c>
      <c r="D25" s="7" t="s">
        <v>8</v>
      </c>
      <c r="E25" s="3">
        <v>2400000</v>
      </c>
      <c r="F25" s="8" t="s">
        <v>13</v>
      </c>
    </row>
    <row r="26" spans="1:6">
      <c r="A26" s="4">
        <v>5</v>
      </c>
      <c r="B26" s="5" t="s">
        <v>34</v>
      </c>
      <c r="C26" s="6">
        <v>1</v>
      </c>
      <c r="D26" s="7" t="s">
        <v>8</v>
      </c>
      <c r="E26" s="3">
        <v>800000</v>
      </c>
      <c r="F26" s="8" t="s">
        <v>31</v>
      </c>
    </row>
    <row r="27" spans="1:6">
      <c r="A27" s="156" t="s">
        <v>15</v>
      </c>
      <c r="B27" s="156"/>
      <c r="C27" s="12">
        <f>SUM(C22:C26)</f>
        <v>5</v>
      </c>
      <c r="D27" s="13" t="s">
        <v>8</v>
      </c>
      <c r="E27" s="14">
        <f>SUM(E22:E26)</f>
        <v>7300000</v>
      </c>
      <c r="F27" s="15"/>
    </row>
    <row r="30" spans="1:6">
      <c r="A30" s="154" t="s">
        <v>35</v>
      </c>
      <c r="B30" s="154"/>
      <c r="C30" s="154"/>
      <c r="D30" s="154"/>
      <c r="E30" s="154"/>
      <c r="F30" s="154"/>
    </row>
    <row r="31" spans="1:6">
      <c r="A31" s="17" t="s">
        <v>3</v>
      </c>
      <c r="B31" s="17" t="s">
        <v>2</v>
      </c>
      <c r="C31" s="155" t="s">
        <v>9</v>
      </c>
      <c r="D31" s="155"/>
      <c r="E31" s="17" t="s">
        <v>10</v>
      </c>
      <c r="F31" s="17" t="s">
        <v>16</v>
      </c>
    </row>
    <row r="32" spans="1:6">
      <c r="A32" s="4">
        <v>1</v>
      </c>
      <c r="B32" s="5" t="s">
        <v>36</v>
      </c>
      <c r="C32" s="6">
        <v>1</v>
      </c>
      <c r="D32" s="7" t="s">
        <v>8</v>
      </c>
      <c r="E32" s="3">
        <v>5600000</v>
      </c>
      <c r="F32" s="8" t="s">
        <v>14</v>
      </c>
    </row>
    <row r="33" spans="1:6" ht="46.5">
      <c r="A33" s="9">
        <v>2</v>
      </c>
      <c r="B33" s="5" t="s">
        <v>37</v>
      </c>
      <c r="C33" s="6">
        <v>1</v>
      </c>
      <c r="D33" s="7" t="s">
        <v>8</v>
      </c>
      <c r="E33" s="3">
        <v>4500000</v>
      </c>
      <c r="F33" s="8" t="s">
        <v>25</v>
      </c>
    </row>
    <row r="34" spans="1:6">
      <c r="A34" s="156" t="s">
        <v>15</v>
      </c>
      <c r="B34" s="156"/>
      <c r="C34" s="12">
        <f>SUM(C32:C33)</f>
        <v>2</v>
      </c>
      <c r="D34" s="13" t="s">
        <v>8</v>
      </c>
      <c r="E34" s="14">
        <f>SUM(E32:E33)</f>
        <v>10100000</v>
      </c>
      <c r="F34" s="15"/>
    </row>
    <row r="36" spans="1:6">
      <c r="A36" s="154" t="s">
        <v>38</v>
      </c>
      <c r="B36" s="154"/>
      <c r="C36" s="154"/>
      <c r="D36" s="154"/>
      <c r="E36" s="154"/>
      <c r="F36" s="154"/>
    </row>
    <row r="37" spans="1:6">
      <c r="A37" s="17" t="s">
        <v>3</v>
      </c>
      <c r="B37" s="17" t="s">
        <v>2</v>
      </c>
      <c r="C37" s="155" t="s">
        <v>9</v>
      </c>
      <c r="D37" s="155"/>
      <c r="E37" s="17" t="s">
        <v>10</v>
      </c>
      <c r="F37" s="17" t="s">
        <v>16</v>
      </c>
    </row>
    <row r="38" spans="1:6">
      <c r="A38" s="4">
        <v>1</v>
      </c>
      <c r="B38" s="5" t="s">
        <v>39</v>
      </c>
      <c r="C38" s="6">
        <v>1</v>
      </c>
      <c r="D38" s="7" t="s">
        <v>8</v>
      </c>
      <c r="E38" s="3">
        <v>5000000</v>
      </c>
      <c r="F38" s="8" t="s">
        <v>12</v>
      </c>
    </row>
    <row r="39" spans="1:6">
      <c r="A39" s="9">
        <v>2</v>
      </c>
      <c r="B39" s="2" t="s">
        <v>40</v>
      </c>
      <c r="C39" s="6">
        <v>1</v>
      </c>
      <c r="D39" s="7" t="s">
        <v>8</v>
      </c>
      <c r="E39" s="3">
        <v>2360000</v>
      </c>
      <c r="F39" s="8" t="s">
        <v>28</v>
      </c>
    </row>
    <row r="40" spans="1:6" ht="46.5">
      <c r="A40" s="4">
        <v>3</v>
      </c>
      <c r="B40" s="16" t="s">
        <v>42</v>
      </c>
      <c r="C40" s="6">
        <v>1</v>
      </c>
      <c r="D40" s="7" t="s">
        <v>8</v>
      </c>
      <c r="E40" s="3">
        <v>2000000</v>
      </c>
      <c r="F40" s="8" t="s">
        <v>31</v>
      </c>
    </row>
    <row r="41" spans="1:6" ht="46.5">
      <c r="A41" s="4">
        <v>4</v>
      </c>
      <c r="B41" s="5" t="s">
        <v>43</v>
      </c>
      <c r="C41" s="6">
        <v>1</v>
      </c>
      <c r="D41" s="7" t="s">
        <v>8</v>
      </c>
      <c r="E41" s="3">
        <v>2300000</v>
      </c>
      <c r="F41" s="8" t="s">
        <v>13</v>
      </c>
    </row>
    <row r="42" spans="1:6" ht="46.5">
      <c r="A42" s="4">
        <v>5</v>
      </c>
      <c r="B42" s="5" t="s">
        <v>44</v>
      </c>
      <c r="C42" s="6">
        <v>1</v>
      </c>
      <c r="D42" s="7" t="s">
        <v>8</v>
      </c>
      <c r="E42" s="3">
        <v>2300000</v>
      </c>
      <c r="F42" s="8" t="s">
        <v>41</v>
      </c>
    </row>
    <row r="43" spans="1:6">
      <c r="A43" s="156" t="s">
        <v>15</v>
      </c>
      <c r="B43" s="156"/>
      <c r="C43" s="12">
        <f>SUM(C38:C42)</f>
        <v>5</v>
      </c>
      <c r="D43" s="13" t="s">
        <v>8</v>
      </c>
      <c r="E43" s="14">
        <f>SUM(E38:E42)</f>
        <v>13960000</v>
      </c>
      <c r="F43" s="15"/>
    </row>
    <row r="45" spans="1:6">
      <c r="A45" s="154" t="s">
        <v>45</v>
      </c>
      <c r="B45" s="154"/>
      <c r="C45" s="154"/>
      <c r="D45" s="154"/>
      <c r="E45" s="154"/>
      <c r="F45" s="154"/>
    </row>
    <row r="46" spans="1:6">
      <c r="A46" s="17" t="s">
        <v>3</v>
      </c>
      <c r="B46" s="17" t="s">
        <v>2</v>
      </c>
      <c r="C46" s="155" t="s">
        <v>9</v>
      </c>
      <c r="D46" s="155"/>
      <c r="E46" s="17" t="s">
        <v>10</v>
      </c>
      <c r="F46" s="17" t="s">
        <v>16</v>
      </c>
    </row>
    <row r="47" spans="1:6">
      <c r="A47" s="4">
        <v>1</v>
      </c>
      <c r="B47" s="5" t="s">
        <v>47</v>
      </c>
      <c r="C47" s="6">
        <v>1</v>
      </c>
      <c r="D47" s="7" t="s">
        <v>8</v>
      </c>
      <c r="E47" s="3">
        <v>2970000</v>
      </c>
      <c r="F47" s="8" t="s">
        <v>14</v>
      </c>
    </row>
    <row r="48" spans="1:6" ht="46.5">
      <c r="A48" s="9">
        <v>2</v>
      </c>
      <c r="B48" s="5" t="s">
        <v>48</v>
      </c>
      <c r="C48" s="6">
        <v>1</v>
      </c>
      <c r="D48" s="7" t="s">
        <v>8</v>
      </c>
      <c r="E48" s="3">
        <v>2900000</v>
      </c>
      <c r="F48" s="8" t="s">
        <v>46</v>
      </c>
    </row>
    <row r="49" spans="1:6" ht="46.5">
      <c r="A49" s="4">
        <v>3</v>
      </c>
      <c r="B49" s="16" t="s">
        <v>49</v>
      </c>
      <c r="C49" s="6">
        <v>1</v>
      </c>
      <c r="D49" s="7" t="s">
        <v>8</v>
      </c>
      <c r="E49" s="3">
        <v>6000000</v>
      </c>
      <c r="F49" s="8" t="s">
        <v>25</v>
      </c>
    </row>
    <row r="50" spans="1:6" ht="46.5">
      <c r="A50" s="4">
        <v>4</v>
      </c>
      <c r="B50" s="5" t="s">
        <v>50</v>
      </c>
      <c r="C50" s="6">
        <v>1</v>
      </c>
      <c r="D50" s="7" t="s">
        <v>8</v>
      </c>
      <c r="E50" s="3">
        <v>2500000</v>
      </c>
      <c r="F50" s="8" t="s">
        <v>31</v>
      </c>
    </row>
    <row r="51" spans="1:6" ht="46.5">
      <c r="A51" s="4">
        <v>5</v>
      </c>
      <c r="B51" s="5" t="s">
        <v>51</v>
      </c>
      <c r="C51" s="6">
        <v>1</v>
      </c>
      <c r="D51" s="7" t="s">
        <v>8</v>
      </c>
      <c r="E51" s="3">
        <v>2000000</v>
      </c>
      <c r="F51" s="8" t="s">
        <v>12</v>
      </c>
    </row>
    <row r="52" spans="1:6">
      <c r="A52" s="156" t="s">
        <v>15</v>
      </c>
      <c r="B52" s="156"/>
      <c r="C52" s="12">
        <f>SUM(C47:C51)</f>
        <v>5</v>
      </c>
      <c r="D52" s="13" t="s">
        <v>8</v>
      </c>
      <c r="E52" s="14">
        <f>SUM(E47:E51)</f>
        <v>16370000</v>
      </c>
      <c r="F52" s="15"/>
    </row>
    <row r="54" spans="1:6">
      <c r="A54" s="154" t="s">
        <v>52</v>
      </c>
      <c r="B54" s="154"/>
      <c r="C54" s="154"/>
      <c r="D54" s="154"/>
      <c r="E54" s="154"/>
      <c r="F54" s="154"/>
    </row>
    <row r="55" spans="1:6">
      <c r="A55" s="17" t="s">
        <v>3</v>
      </c>
      <c r="B55" s="17" t="s">
        <v>2</v>
      </c>
      <c r="C55" s="155" t="s">
        <v>9</v>
      </c>
      <c r="D55" s="155"/>
      <c r="E55" s="17" t="s">
        <v>10</v>
      </c>
      <c r="F55" s="17" t="s">
        <v>16</v>
      </c>
    </row>
    <row r="56" spans="1:6" ht="46.5">
      <c r="A56" s="4">
        <v>1</v>
      </c>
      <c r="B56" s="5" t="s">
        <v>53</v>
      </c>
      <c r="C56" s="6">
        <v>1</v>
      </c>
      <c r="D56" s="7" t="s">
        <v>8</v>
      </c>
      <c r="E56" s="3">
        <v>9137100</v>
      </c>
      <c r="F56" s="8" t="s">
        <v>46</v>
      </c>
    </row>
    <row r="57" spans="1:6" s="116" customFormat="1" ht="46.5">
      <c r="A57" s="4">
        <v>2</v>
      </c>
      <c r="B57" s="115" t="s">
        <v>54</v>
      </c>
      <c r="C57" s="6">
        <v>1</v>
      </c>
      <c r="D57" s="7" t="s">
        <v>8</v>
      </c>
      <c r="E57" s="3">
        <v>4860000</v>
      </c>
      <c r="F57" s="8" t="s">
        <v>28</v>
      </c>
    </row>
    <row r="58" spans="1:6">
      <c r="A58" s="156" t="s">
        <v>15</v>
      </c>
      <c r="B58" s="156"/>
      <c r="C58" s="12">
        <f>SUM(C56:C57)</f>
        <v>2</v>
      </c>
      <c r="D58" s="13" t="s">
        <v>8</v>
      </c>
      <c r="E58" s="14">
        <f>SUM(E56:E57)</f>
        <v>13997100</v>
      </c>
      <c r="F58" s="15"/>
    </row>
    <row r="61" spans="1:6">
      <c r="E61" s="20"/>
    </row>
  </sheetData>
  <mergeCells count="23">
    <mergeCell ref="A12:F12"/>
    <mergeCell ref="A1:F1"/>
    <mergeCell ref="A2:F2"/>
    <mergeCell ref="A4:F4"/>
    <mergeCell ref="C5:D5"/>
    <mergeCell ref="A10:B10"/>
    <mergeCell ref="A45:F45"/>
    <mergeCell ref="C13:D13"/>
    <mergeCell ref="A18:B18"/>
    <mergeCell ref="A20:F20"/>
    <mergeCell ref="C21:D21"/>
    <mergeCell ref="A27:B27"/>
    <mergeCell ref="A30:F30"/>
    <mergeCell ref="C31:D31"/>
    <mergeCell ref="A34:B34"/>
    <mergeCell ref="A36:F36"/>
    <mergeCell ref="C37:D37"/>
    <mergeCell ref="A43:B43"/>
    <mergeCell ref="C46:D46"/>
    <mergeCell ref="A52:B52"/>
    <mergeCell ref="A54:F54"/>
    <mergeCell ref="C55:D55"/>
    <mergeCell ref="A58:B58"/>
  </mergeCells>
  <pageMargins left="0.91666666666666663" right="0.7" top="0.75" bottom="0.44791666666666669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O18" sqref="O18"/>
    </sheetView>
  </sheetViews>
  <sheetFormatPr defaultColWidth="9" defaultRowHeight="23.25"/>
  <cols>
    <col min="1" max="1" width="5.5703125" style="1" customWidth="1"/>
    <col min="2" max="2" width="23.140625" style="1" customWidth="1"/>
    <col min="3" max="3" width="10.7109375" style="1" customWidth="1"/>
    <col min="4" max="8" width="10.5703125" style="1" customWidth="1"/>
    <col min="9" max="10" width="11.140625" style="1" bestFit="1" customWidth="1"/>
    <col min="11" max="11" width="13.5703125" style="1" customWidth="1"/>
    <col min="12" max="16384" width="9" style="1"/>
  </cols>
  <sheetData>
    <row r="1" spans="1:11">
      <c r="A1" s="164" t="s">
        <v>63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>
      <c r="A2" s="164" t="s">
        <v>81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4" spans="1:11">
      <c r="A4" s="165" t="s">
        <v>3</v>
      </c>
      <c r="B4" s="165" t="s">
        <v>64</v>
      </c>
      <c r="C4" s="155" t="s">
        <v>65</v>
      </c>
      <c r="D4" s="155"/>
      <c r="E4" s="155"/>
      <c r="F4" s="155"/>
      <c r="G4" s="155"/>
      <c r="H4" s="155"/>
      <c r="I4" s="155"/>
      <c r="J4" s="165" t="s">
        <v>66</v>
      </c>
      <c r="K4" s="166" t="s">
        <v>67</v>
      </c>
    </row>
    <row r="5" spans="1:11">
      <c r="A5" s="165"/>
      <c r="B5" s="165"/>
      <c r="C5" s="17">
        <v>2554</v>
      </c>
      <c r="D5" s="17">
        <v>2555</v>
      </c>
      <c r="E5" s="17">
        <v>2556</v>
      </c>
      <c r="F5" s="17">
        <v>2557</v>
      </c>
      <c r="G5" s="17">
        <v>2558</v>
      </c>
      <c r="H5" s="17">
        <v>2559</v>
      </c>
      <c r="I5" s="17">
        <v>2560</v>
      </c>
      <c r="J5" s="165"/>
      <c r="K5" s="166"/>
    </row>
    <row r="6" spans="1:11">
      <c r="A6" s="9">
        <v>1</v>
      </c>
      <c r="B6" s="2" t="s">
        <v>68</v>
      </c>
      <c r="C6" s="3">
        <v>300000</v>
      </c>
      <c r="D6" s="3">
        <v>750000</v>
      </c>
      <c r="E6" s="2"/>
      <c r="F6" s="3">
        <v>5600000</v>
      </c>
      <c r="G6" s="2"/>
      <c r="H6" s="3">
        <v>2970000</v>
      </c>
      <c r="I6" s="2"/>
      <c r="J6" s="19">
        <f>SUM(C6:I6)</f>
        <v>9620000</v>
      </c>
      <c r="K6" s="2"/>
    </row>
    <row r="7" spans="1:11">
      <c r="A7" s="9">
        <v>2</v>
      </c>
      <c r="B7" s="2" t="s">
        <v>69</v>
      </c>
      <c r="C7" s="3">
        <v>3500000</v>
      </c>
      <c r="D7" s="2"/>
      <c r="E7" s="2"/>
      <c r="F7" s="2"/>
      <c r="G7" s="2"/>
      <c r="H7" s="2"/>
      <c r="I7" s="2"/>
      <c r="J7" s="19">
        <f t="shared" ref="J7:J18" si="0">SUM(C7:I7)</f>
        <v>3500000</v>
      </c>
      <c r="K7" s="2"/>
    </row>
    <row r="8" spans="1:11">
      <c r="A8" s="9">
        <v>3</v>
      </c>
      <c r="B8" s="2" t="s">
        <v>70</v>
      </c>
      <c r="C8" s="3">
        <v>800000</v>
      </c>
      <c r="D8" s="2"/>
      <c r="E8" s="3">
        <v>2400000</v>
      </c>
      <c r="F8" s="2"/>
      <c r="G8" s="2"/>
      <c r="H8" s="2"/>
      <c r="I8" s="2"/>
      <c r="J8" s="19">
        <f t="shared" si="0"/>
        <v>3200000</v>
      </c>
      <c r="K8" s="2"/>
    </row>
    <row r="9" spans="1:11">
      <c r="A9" s="9">
        <v>4</v>
      </c>
      <c r="B9" s="2" t="s">
        <v>71</v>
      </c>
      <c r="C9" s="2"/>
      <c r="D9" s="3">
        <v>2500000</v>
      </c>
      <c r="E9" s="2"/>
      <c r="F9" s="2"/>
      <c r="G9" s="2"/>
      <c r="H9" s="2"/>
      <c r="I9" s="2"/>
      <c r="J9" s="19">
        <f t="shared" si="0"/>
        <v>2500000</v>
      </c>
      <c r="K9" s="2"/>
    </row>
    <row r="10" spans="1:11">
      <c r="A10" s="9">
        <v>5</v>
      </c>
      <c r="B10" s="2" t="s">
        <v>72</v>
      </c>
      <c r="C10" s="2"/>
      <c r="D10" s="2"/>
      <c r="E10" s="2"/>
      <c r="F10" s="2"/>
      <c r="G10" s="2"/>
      <c r="H10" s="2"/>
      <c r="I10" s="2"/>
      <c r="J10" s="19">
        <f t="shared" si="0"/>
        <v>0</v>
      </c>
      <c r="K10" s="2"/>
    </row>
    <row r="11" spans="1:11">
      <c r="A11" s="9">
        <v>6</v>
      </c>
      <c r="B11" s="2" t="s">
        <v>73</v>
      </c>
      <c r="C11" s="3">
        <v>1400000</v>
      </c>
      <c r="D11" s="2"/>
      <c r="E11" s="2"/>
      <c r="F11" s="2"/>
      <c r="G11" s="3">
        <v>5000000</v>
      </c>
      <c r="H11" s="2"/>
      <c r="I11" s="2"/>
      <c r="J11" s="19">
        <f t="shared" si="0"/>
        <v>6400000</v>
      </c>
      <c r="K11" s="2"/>
    </row>
    <row r="12" spans="1:11">
      <c r="A12" s="9">
        <v>7</v>
      </c>
      <c r="B12" s="2" t="s">
        <v>74</v>
      </c>
      <c r="C12" s="2"/>
      <c r="D12" s="3">
        <v>1000000</v>
      </c>
      <c r="E12" s="2"/>
      <c r="F12" s="2"/>
      <c r="G12" s="2"/>
      <c r="H12" s="2"/>
      <c r="I12" s="2"/>
      <c r="J12" s="19">
        <f t="shared" si="0"/>
        <v>1000000</v>
      </c>
      <c r="K12" s="2"/>
    </row>
    <row r="13" spans="1:11">
      <c r="A13" s="9">
        <v>8</v>
      </c>
      <c r="B13" s="2" t="s">
        <v>75</v>
      </c>
      <c r="C13" s="2"/>
      <c r="D13" s="2"/>
      <c r="E13" s="3">
        <v>1600000</v>
      </c>
      <c r="F13" s="2"/>
      <c r="G13" s="2"/>
      <c r="H13" s="2"/>
      <c r="I13" s="2"/>
      <c r="J13" s="19">
        <f t="shared" si="0"/>
        <v>1600000</v>
      </c>
      <c r="K13" s="2"/>
    </row>
    <row r="14" spans="1:11">
      <c r="A14" s="9">
        <v>9</v>
      </c>
      <c r="B14" s="2" t="s">
        <v>76</v>
      </c>
      <c r="C14" s="2"/>
      <c r="D14" s="2"/>
      <c r="E14" s="2"/>
      <c r="F14" s="2"/>
      <c r="G14" s="2"/>
      <c r="H14" s="2"/>
      <c r="I14" s="2"/>
      <c r="J14" s="19">
        <f t="shared" si="0"/>
        <v>0</v>
      </c>
      <c r="K14" s="2"/>
    </row>
    <row r="15" spans="1:11">
      <c r="A15" s="9">
        <v>10</v>
      </c>
      <c r="B15" s="2" t="s">
        <v>77</v>
      </c>
      <c r="C15" s="2"/>
      <c r="D15" s="2"/>
      <c r="E15" s="3">
        <f>1000000+800000</f>
        <v>1800000</v>
      </c>
      <c r="F15" s="2"/>
      <c r="G15" s="2"/>
      <c r="H15" s="2"/>
      <c r="I15" s="2"/>
      <c r="J15" s="19">
        <f t="shared" si="0"/>
        <v>1800000</v>
      </c>
      <c r="K15" s="2"/>
    </row>
    <row r="16" spans="1:11">
      <c r="A16" s="9">
        <v>11</v>
      </c>
      <c r="B16" s="2" t="s">
        <v>78</v>
      </c>
      <c r="C16" s="2"/>
      <c r="D16" s="2"/>
      <c r="E16" s="2"/>
      <c r="F16" s="2"/>
      <c r="G16" s="2"/>
      <c r="H16" s="2"/>
      <c r="I16" s="2"/>
      <c r="J16" s="19">
        <f t="shared" si="0"/>
        <v>0</v>
      </c>
      <c r="K16" s="2"/>
    </row>
    <row r="17" spans="1:11">
      <c r="A17" s="9">
        <v>12</v>
      </c>
      <c r="B17" s="2" t="s">
        <v>79</v>
      </c>
      <c r="C17" s="2"/>
      <c r="D17" s="2"/>
      <c r="E17" s="3">
        <v>1500000</v>
      </c>
      <c r="F17" s="2"/>
      <c r="G17" s="3">
        <v>2360000</v>
      </c>
      <c r="H17" s="2"/>
      <c r="I17" s="3">
        <v>4860000</v>
      </c>
      <c r="J17" s="19">
        <f t="shared" si="0"/>
        <v>8720000</v>
      </c>
      <c r="K17" s="2"/>
    </row>
    <row r="18" spans="1:11">
      <c r="A18" s="9">
        <v>13</v>
      </c>
      <c r="B18" s="2" t="s">
        <v>80</v>
      </c>
      <c r="C18" s="2"/>
      <c r="D18" s="2"/>
      <c r="E18" s="2"/>
      <c r="F18" s="2"/>
      <c r="G18" s="2"/>
      <c r="H18" s="3">
        <v>2900000</v>
      </c>
      <c r="I18" s="3">
        <v>9137100</v>
      </c>
      <c r="J18" s="19">
        <f t="shared" si="0"/>
        <v>12037100</v>
      </c>
      <c r="K18" s="2"/>
    </row>
    <row r="19" spans="1:11">
      <c r="A19" s="162" t="s">
        <v>15</v>
      </c>
      <c r="B19" s="163"/>
      <c r="C19" s="14">
        <f>SUM(C6:C18)</f>
        <v>6000000</v>
      </c>
      <c r="D19" s="14">
        <f t="shared" ref="D19:K19" si="1">SUM(D6:D18)</f>
        <v>4250000</v>
      </c>
      <c r="E19" s="14">
        <f t="shared" si="1"/>
        <v>7300000</v>
      </c>
      <c r="F19" s="14">
        <f t="shared" si="1"/>
        <v>5600000</v>
      </c>
      <c r="G19" s="14">
        <f t="shared" si="1"/>
        <v>7360000</v>
      </c>
      <c r="H19" s="14">
        <f t="shared" si="1"/>
        <v>5870000</v>
      </c>
      <c r="I19" s="14">
        <f t="shared" si="1"/>
        <v>13997100</v>
      </c>
      <c r="J19" s="14">
        <f>SUM(J6:J18)</f>
        <v>50377100</v>
      </c>
      <c r="K19" s="14">
        <f t="shared" si="1"/>
        <v>0</v>
      </c>
    </row>
  </sheetData>
  <mergeCells count="8">
    <mergeCell ref="A19:B19"/>
    <mergeCell ref="A1:K1"/>
    <mergeCell ref="A2:K2"/>
    <mergeCell ref="A4:A5"/>
    <mergeCell ref="B4:B5"/>
    <mergeCell ref="C4:I4"/>
    <mergeCell ref="J4:J5"/>
    <mergeCell ref="K4:K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K23" sqref="K23"/>
    </sheetView>
  </sheetViews>
  <sheetFormatPr defaultColWidth="9" defaultRowHeight="23.25"/>
  <cols>
    <col min="1" max="1" width="5.5703125" style="1" customWidth="1"/>
    <col min="2" max="2" width="23.140625" style="1" customWidth="1"/>
    <col min="3" max="3" width="10.7109375" style="1" customWidth="1"/>
    <col min="4" max="7" width="10.5703125" style="1" customWidth="1"/>
    <col min="8" max="8" width="11.140625" style="1" bestFit="1" customWidth="1"/>
    <col min="9" max="10" width="10.5703125" style="1" customWidth="1"/>
    <col min="11" max="11" width="12.42578125" style="1" customWidth="1"/>
    <col min="12" max="12" width="11.140625" style="1" bestFit="1" customWidth="1"/>
    <col min="13" max="13" width="13.5703125" style="1" hidden="1" customWidth="1"/>
    <col min="14" max="16384" width="9" style="1"/>
  </cols>
  <sheetData>
    <row r="1" spans="1:13">
      <c r="A1" s="164" t="s">
        <v>63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>
      <c r="A2" s="164" t="s">
        <v>142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4" spans="1:13">
      <c r="A4" s="165" t="s">
        <v>3</v>
      </c>
      <c r="B4" s="165" t="s">
        <v>64</v>
      </c>
      <c r="C4" s="167" t="s">
        <v>65</v>
      </c>
      <c r="D4" s="168"/>
      <c r="E4" s="168"/>
      <c r="F4" s="168"/>
      <c r="G4" s="168"/>
      <c r="H4" s="168"/>
      <c r="I4" s="168"/>
      <c r="J4" s="168"/>
      <c r="K4" s="169"/>
      <c r="L4" s="165" t="s">
        <v>66</v>
      </c>
      <c r="M4" s="166" t="s">
        <v>67</v>
      </c>
    </row>
    <row r="5" spans="1:13">
      <c r="A5" s="165"/>
      <c r="B5" s="165"/>
      <c r="C5" s="17">
        <v>2554</v>
      </c>
      <c r="D5" s="17">
        <v>2555</v>
      </c>
      <c r="E5" s="17">
        <v>2556</v>
      </c>
      <c r="F5" s="17">
        <v>2557</v>
      </c>
      <c r="G5" s="17">
        <v>2558</v>
      </c>
      <c r="H5" s="17">
        <v>2559</v>
      </c>
      <c r="I5" s="17">
        <v>2560</v>
      </c>
      <c r="J5" s="118">
        <v>2561</v>
      </c>
      <c r="K5" s="118">
        <v>2562</v>
      </c>
      <c r="L5" s="165"/>
      <c r="M5" s="166"/>
    </row>
    <row r="6" spans="1:13">
      <c r="A6" s="9">
        <v>1</v>
      </c>
      <c r="B6" s="2" t="s">
        <v>68</v>
      </c>
      <c r="C6" s="3"/>
      <c r="D6" s="3"/>
      <c r="E6" s="2"/>
      <c r="F6" s="3"/>
      <c r="G6" s="2"/>
      <c r="H6" s="3"/>
      <c r="I6" s="2"/>
      <c r="J6" s="2"/>
      <c r="K6" s="2"/>
      <c r="L6" s="19">
        <f>SUM(C6:K6)</f>
        <v>0</v>
      </c>
      <c r="M6" s="2"/>
    </row>
    <row r="7" spans="1:13">
      <c r="A7" s="9">
        <v>2</v>
      </c>
      <c r="B7" s="2" t="s">
        <v>69</v>
      </c>
      <c r="C7" s="3"/>
      <c r="D7" s="2"/>
      <c r="E7" s="2"/>
      <c r="F7" s="2"/>
      <c r="G7" s="2"/>
      <c r="H7" s="2"/>
      <c r="I7" s="2"/>
      <c r="J7" s="2"/>
      <c r="K7" s="2"/>
      <c r="L7" s="19">
        <f t="shared" ref="L7:L19" si="0">SUM(C7:K7)</f>
        <v>0</v>
      </c>
      <c r="M7" s="2"/>
    </row>
    <row r="8" spans="1:13">
      <c r="A8" s="9">
        <v>3</v>
      </c>
      <c r="B8" s="2" t="s">
        <v>70</v>
      </c>
      <c r="C8" s="3"/>
      <c r="D8" s="2"/>
      <c r="E8" s="3"/>
      <c r="F8" s="2"/>
      <c r="G8" s="3">
        <v>2300000</v>
      </c>
      <c r="H8" s="2"/>
      <c r="I8" s="2"/>
      <c r="J8" s="2"/>
      <c r="K8" s="2"/>
      <c r="L8" s="19">
        <f t="shared" si="0"/>
        <v>2300000</v>
      </c>
      <c r="M8" s="2"/>
    </row>
    <row r="9" spans="1:13">
      <c r="A9" s="9">
        <v>4</v>
      </c>
      <c r="B9" s="2" t="s">
        <v>71</v>
      </c>
      <c r="C9" s="2"/>
      <c r="D9" s="3"/>
      <c r="E9" s="2"/>
      <c r="F9" s="2"/>
      <c r="G9" s="2"/>
      <c r="H9" s="2"/>
      <c r="I9" s="2"/>
      <c r="J9" s="2"/>
      <c r="K9" s="2"/>
      <c r="L9" s="19">
        <f t="shared" si="0"/>
        <v>0</v>
      </c>
      <c r="M9" s="2"/>
    </row>
    <row r="10" spans="1:13">
      <c r="A10" s="9">
        <v>5</v>
      </c>
      <c r="B10" s="2" t="s">
        <v>72</v>
      </c>
      <c r="C10" s="2"/>
      <c r="D10" s="3">
        <v>3000000</v>
      </c>
      <c r="E10" s="2"/>
      <c r="F10" s="3">
        <v>4500000</v>
      </c>
      <c r="G10" s="2"/>
      <c r="H10" s="3">
        <v>6000000</v>
      </c>
      <c r="I10" s="2"/>
      <c r="J10" s="2"/>
      <c r="K10" s="2"/>
      <c r="L10" s="19">
        <f t="shared" si="0"/>
        <v>13500000</v>
      </c>
      <c r="M10" s="2"/>
    </row>
    <row r="11" spans="1:13">
      <c r="A11" s="9">
        <v>6</v>
      </c>
      <c r="B11" s="2" t="s">
        <v>73</v>
      </c>
      <c r="C11" s="3"/>
      <c r="D11" s="2"/>
      <c r="E11" s="2"/>
      <c r="F11" s="2"/>
      <c r="G11" s="3"/>
      <c r="H11" s="3">
        <v>2000000</v>
      </c>
      <c r="I11" s="2"/>
      <c r="J11" s="2"/>
      <c r="K11" s="2"/>
      <c r="L11" s="19">
        <f t="shared" si="0"/>
        <v>2000000</v>
      </c>
      <c r="M11" s="2"/>
    </row>
    <row r="12" spans="1:13">
      <c r="A12" s="9">
        <v>7</v>
      </c>
      <c r="B12" s="2" t="s">
        <v>74</v>
      </c>
      <c r="C12" s="2"/>
      <c r="D12" s="3"/>
      <c r="E12" s="2"/>
      <c r="F12" s="2"/>
      <c r="G12" s="2"/>
      <c r="H12" s="2"/>
      <c r="I12" s="2"/>
      <c r="J12" s="2"/>
      <c r="K12" s="2"/>
      <c r="L12" s="19">
        <f t="shared" si="0"/>
        <v>0</v>
      </c>
      <c r="M12" s="2"/>
    </row>
    <row r="13" spans="1:13">
      <c r="A13" s="9">
        <v>8</v>
      </c>
      <c r="B13" s="2" t="s">
        <v>75</v>
      </c>
      <c r="C13" s="2"/>
      <c r="D13" s="2"/>
      <c r="E13" s="3"/>
      <c r="F13" s="2"/>
      <c r="G13" s="2"/>
      <c r="H13" s="2"/>
      <c r="I13" s="2"/>
      <c r="J13" s="2"/>
      <c r="K13" s="2"/>
      <c r="L13" s="19">
        <f t="shared" si="0"/>
        <v>0</v>
      </c>
      <c r="M13" s="2"/>
    </row>
    <row r="14" spans="1:13">
      <c r="A14" s="9">
        <v>9</v>
      </c>
      <c r="B14" s="2" t="s">
        <v>76</v>
      </c>
      <c r="C14" s="2"/>
      <c r="D14" s="2"/>
      <c r="E14" s="2"/>
      <c r="F14" s="2"/>
      <c r="G14" s="3">
        <v>2300000</v>
      </c>
      <c r="H14" s="2"/>
      <c r="I14" s="2"/>
      <c r="J14" s="2"/>
      <c r="K14" s="2"/>
      <c r="L14" s="19">
        <f t="shared" si="0"/>
        <v>2300000</v>
      </c>
      <c r="M14" s="2"/>
    </row>
    <row r="15" spans="1:13">
      <c r="A15" s="9">
        <v>10</v>
      </c>
      <c r="B15" s="2" t="s">
        <v>77</v>
      </c>
      <c r="C15" s="2"/>
      <c r="D15" s="2"/>
      <c r="E15" s="3"/>
      <c r="F15" s="2"/>
      <c r="G15" s="3">
        <v>2000000</v>
      </c>
      <c r="H15" s="3">
        <v>2500000</v>
      </c>
      <c r="I15" s="2"/>
      <c r="J15" s="2"/>
      <c r="K15" s="2"/>
      <c r="L15" s="19">
        <f t="shared" si="0"/>
        <v>4500000</v>
      </c>
      <c r="M15" s="2"/>
    </row>
    <row r="16" spans="1:13">
      <c r="A16" s="9">
        <v>11</v>
      </c>
      <c r="B16" s="2" t="s">
        <v>78</v>
      </c>
      <c r="C16" s="2"/>
      <c r="D16" s="2"/>
      <c r="E16" s="2"/>
      <c r="F16" s="2"/>
      <c r="G16" s="2"/>
      <c r="H16" s="2"/>
      <c r="I16" s="2"/>
      <c r="J16" s="2"/>
      <c r="K16" s="2"/>
      <c r="L16" s="19">
        <f t="shared" si="0"/>
        <v>0</v>
      </c>
      <c r="M16" s="2"/>
    </row>
    <row r="17" spans="1:13">
      <c r="A17" s="9">
        <v>12</v>
      </c>
      <c r="B17" s="2" t="s">
        <v>141</v>
      </c>
      <c r="C17" s="2"/>
      <c r="D17" s="2"/>
      <c r="E17" s="2"/>
      <c r="F17" s="2"/>
      <c r="G17" s="2"/>
      <c r="H17" s="2"/>
      <c r="I17" s="135">
        <v>7000000</v>
      </c>
      <c r="J17" s="135">
        <f>3750000+550000+1150000+520000</f>
        <v>5970000</v>
      </c>
      <c r="K17" s="135">
        <f>16000000</f>
        <v>16000000</v>
      </c>
      <c r="L17" s="19">
        <f>SUM(C17:K17)</f>
        <v>28970000</v>
      </c>
      <c r="M17" s="2"/>
    </row>
    <row r="18" spans="1:13">
      <c r="A18" s="9">
        <v>13</v>
      </c>
      <c r="B18" s="2" t="s">
        <v>79</v>
      </c>
      <c r="C18" s="2"/>
      <c r="D18" s="2"/>
      <c r="E18" s="3"/>
      <c r="F18" s="2"/>
      <c r="G18" s="3"/>
      <c r="H18" s="2"/>
      <c r="I18" s="3"/>
      <c r="J18" s="3"/>
      <c r="K18" s="3"/>
      <c r="L18" s="19">
        <f t="shared" si="0"/>
        <v>0</v>
      </c>
      <c r="M18" s="2"/>
    </row>
    <row r="19" spans="1:13">
      <c r="A19" s="9">
        <v>14</v>
      </c>
      <c r="B19" s="2" t="s">
        <v>80</v>
      </c>
      <c r="C19" s="2"/>
      <c r="D19" s="2"/>
      <c r="E19" s="2"/>
      <c r="F19" s="2"/>
      <c r="G19" s="2"/>
      <c r="H19" s="3"/>
      <c r="I19" s="3"/>
      <c r="J19" s="3"/>
      <c r="K19" s="3"/>
      <c r="L19" s="19">
        <f t="shared" si="0"/>
        <v>0</v>
      </c>
      <c r="M19" s="2"/>
    </row>
    <row r="20" spans="1:13">
      <c r="A20" s="162" t="s">
        <v>15</v>
      </c>
      <c r="B20" s="163"/>
      <c r="C20" s="14">
        <f t="shared" ref="C20:L20" si="1">SUM(C6:C19)</f>
        <v>0</v>
      </c>
      <c r="D20" s="14">
        <f t="shared" si="1"/>
        <v>3000000</v>
      </c>
      <c r="E20" s="14">
        <f t="shared" si="1"/>
        <v>0</v>
      </c>
      <c r="F20" s="14">
        <f t="shared" si="1"/>
        <v>4500000</v>
      </c>
      <c r="G20" s="14">
        <f t="shared" si="1"/>
        <v>6600000</v>
      </c>
      <c r="H20" s="14">
        <f t="shared" si="1"/>
        <v>10500000</v>
      </c>
      <c r="I20" s="14">
        <f t="shared" si="1"/>
        <v>7000000</v>
      </c>
      <c r="J20" s="14">
        <f t="shared" si="1"/>
        <v>5970000</v>
      </c>
      <c r="K20" s="14">
        <f t="shared" si="1"/>
        <v>16000000</v>
      </c>
      <c r="L20" s="14">
        <f t="shared" si="1"/>
        <v>53570000</v>
      </c>
      <c r="M20" s="14">
        <f t="shared" ref="M20" si="2">SUM(M6:M19)</f>
        <v>0</v>
      </c>
    </row>
  </sheetData>
  <mergeCells count="8">
    <mergeCell ref="M4:M5"/>
    <mergeCell ref="A1:M1"/>
    <mergeCell ref="A2:M2"/>
    <mergeCell ref="A20:B20"/>
    <mergeCell ref="L4:L5"/>
    <mergeCell ref="B4:B5"/>
    <mergeCell ref="A4:A5"/>
    <mergeCell ref="C4:K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8"/>
  <sheetViews>
    <sheetView view="pageLayout" zoomScaleNormal="100" workbookViewId="0">
      <selection activeCell="F13" sqref="F13"/>
    </sheetView>
  </sheetViews>
  <sheetFormatPr defaultColWidth="7" defaultRowHeight="23.25"/>
  <cols>
    <col min="1" max="1" width="5.140625" style="27" customWidth="1"/>
    <col min="2" max="2" width="41.140625" style="27" customWidth="1"/>
    <col min="3" max="3" width="2.42578125" style="29" bestFit="1" customWidth="1"/>
    <col min="4" max="4" width="4.5703125" style="30" bestFit="1" customWidth="1"/>
    <col min="5" max="5" width="11" style="27" bestFit="1" customWidth="1"/>
    <col min="6" max="6" width="10.140625" style="27" bestFit="1" customWidth="1"/>
    <col min="7" max="8" width="8.85546875" style="27" customWidth="1"/>
    <col min="9" max="252" width="7" style="27"/>
    <col min="253" max="253" width="5.140625" style="27" customWidth="1"/>
    <col min="254" max="254" width="41.140625" style="27" customWidth="1"/>
    <col min="255" max="255" width="2.42578125" style="27" bestFit="1" customWidth="1"/>
    <col min="256" max="256" width="4.5703125" style="27" bestFit="1" customWidth="1"/>
    <col min="257" max="257" width="11.140625" style="27" bestFit="1" customWidth="1"/>
    <col min="258" max="258" width="10" style="27" bestFit="1" customWidth="1"/>
    <col min="259" max="259" width="8.85546875" style="27" customWidth="1"/>
    <col min="260" max="261" width="9" style="27" customWidth="1"/>
    <col min="262" max="262" width="9.5703125" style="27" customWidth="1"/>
    <col min="263" max="263" width="7.42578125" style="27" customWidth="1"/>
    <col min="264" max="264" width="9.140625" style="27" customWidth="1"/>
    <col min="265" max="508" width="7" style="27"/>
    <col min="509" max="509" width="5.140625" style="27" customWidth="1"/>
    <col min="510" max="510" width="41.140625" style="27" customWidth="1"/>
    <col min="511" max="511" width="2.42578125" style="27" bestFit="1" customWidth="1"/>
    <col min="512" max="512" width="4.5703125" style="27" bestFit="1" customWidth="1"/>
    <col min="513" max="513" width="11.140625" style="27" bestFit="1" customWidth="1"/>
    <col min="514" max="514" width="10" style="27" bestFit="1" customWidth="1"/>
    <col min="515" max="515" width="8.85546875" style="27" customWidth="1"/>
    <col min="516" max="517" width="9" style="27" customWidth="1"/>
    <col min="518" max="518" width="9.5703125" style="27" customWidth="1"/>
    <col min="519" max="519" width="7.42578125" style="27" customWidth="1"/>
    <col min="520" max="520" width="9.140625" style="27" customWidth="1"/>
    <col min="521" max="764" width="7" style="27"/>
    <col min="765" max="765" width="5.140625" style="27" customWidth="1"/>
    <col min="766" max="766" width="41.140625" style="27" customWidth="1"/>
    <col min="767" max="767" width="2.42578125" style="27" bestFit="1" customWidth="1"/>
    <col min="768" max="768" width="4.5703125" style="27" bestFit="1" customWidth="1"/>
    <col min="769" max="769" width="11.140625" style="27" bestFit="1" customWidth="1"/>
    <col min="770" max="770" width="10" style="27" bestFit="1" customWidth="1"/>
    <col min="771" max="771" width="8.85546875" style="27" customWidth="1"/>
    <col min="772" max="773" width="9" style="27" customWidth="1"/>
    <col min="774" max="774" width="9.5703125" style="27" customWidth="1"/>
    <col min="775" max="775" width="7.42578125" style="27" customWidth="1"/>
    <col min="776" max="776" width="9.140625" style="27" customWidth="1"/>
    <col min="777" max="1020" width="7" style="27"/>
    <col min="1021" max="1021" width="5.140625" style="27" customWidth="1"/>
    <col min="1022" max="1022" width="41.140625" style="27" customWidth="1"/>
    <col min="1023" max="1023" width="2.42578125" style="27" bestFit="1" customWidth="1"/>
    <col min="1024" max="1024" width="4.5703125" style="27" bestFit="1" customWidth="1"/>
    <col min="1025" max="1025" width="11.140625" style="27" bestFit="1" customWidth="1"/>
    <col min="1026" max="1026" width="10" style="27" bestFit="1" customWidth="1"/>
    <col min="1027" max="1027" width="8.85546875" style="27" customWidth="1"/>
    <col min="1028" max="1029" width="9" style="27" customWidth="1"/>
    <col min="1030" max="1030" width="9.5703125" style="27" customWidth="1"/>
    <col min="1031" max="1031" width="7.42578125" style="27" customWidth="1"/>
    <col min="1032" max="1032" width="9.140625" style="27" customWidth="1"/>
    <col min="1033" max="1276" width="7" style="27"/>
    <col min="1277" max="1277" width="5.140625" style="27" customWidth="1"/>
    <col min="1278" max="1278" width="41.140625" style="27" customWidth="1"/>
    <col min="1279" max="1279" width="2.42578125" style="27" bestFit="1" customWidth="1"/>
    <col min="1280" max="1280" width="4.5703125" style="27" bestFit="1" customWidth="1"/>
    <col min="1281" max="1281" width="11.140625" style="27" bestFit="1" customWidth="1"/>
    <col min="1282" max="1282" width="10" style="27" bestFit="1" customWidth="1"/>
    <col min="1283" max="1283" width="8.85546875" style="27" customWidth="1"/>
    <col min="1284" max="1285" width="9" style="27" customWidth="1"/>
    <col min="1286" max="1286" width="9.5703125" style="27" customWidth="1"/>
    <col min="1287" max="1287" width="7.42578125" style="27" customWidth="1"/>
    <col min="1288" max="1288" width="9.140625" style="27" customWidth="1"/>
    <col min="1289" max="1532" width="7" style="27"/>
    <col min="1533" max="1533" width="5.140625" style="27" customWidth="1"/>
    <col min="1534" max="1534" width="41.140625" style="27" customWidth="1"/>
    <col min="1535" max="1535" width="2.42578125" style="27" bestFit="1" customWidth="1"/>
    <col min="1536" max="1536" width="4.5703125" style="27" bestFit="1" customWidth="1"/>
    <col min="1537" max="1537" width="11.140625" style="27" bestFit="1" customWidth="1"/>
    <col min="1538" max="1538" width="10" style="27" bestFit="1" customWidth="1"/>
    <col min="1539" max="1539" width="8.85546875" style="27" customWidth="1"/>
    <col min="1540" max="1541" width="9" style="27" customWidth="1"/>
    <col min="1542" max="1542" width="9.5703125" style="27" customWidth="1"/>
    <col min="1543" max="1543" width="7.42578125" style="27" customWidth="1"/>
    <col min="1544" max="1544" width="9.140625" style="27" customWidth="1"/>
    <col min="1545" max="1788" width="7" style="27"/>
    <col min="1789" max="1789" width="5.140625" style="27" customWidth="1"/>
    <col min="1790" max="1790" width="41.140625" style="27" customWidth="1"/>
    <col min="1791" max="1791" width="2.42578125" style="27" bestFit="1" customWidth="1"/>
    <col min="1792" max="1792" width="4.5703125" style="27" bestFit="1" customWidth="1"/>
    <col min="1793" max="1793" width="11.140625" style="27" bestFit="1" customWidth="1"/>
    <col min="1794" max="1794" width="10" style="27" bestFit="1" customWidth="1"/>
    <col min="1795" max="1795" width="8.85546875" style="27" customWidth="1"/>
    <col min="1796" max="1797" width="9" style="27" customWidth="1"/>
    <col min="1798" max="1798" width="9.5703125" style="27" customWidth="1"/>
    <col min="1799" max="1799" width="7.42578125" style="27" customWidth="1"/>
    <col min="1800" max="1800" width="9.140625" style="27" customWidth="1"/>
    <col min="1801" max="2044" width="7" style="27"/>
    <col min="2045" max="2045" width="5.140625" style="27" customWidth="1"/>
    <col min="2046" max="2046" width="41.140625" style="27" customWidth="1"/>
    <col min="2047" max="2047" width="2.42578125" style="27" bestFit="1" customWidth="1"/>
    <col min="2048" max="2048" width="4.5703125" style="27" bestFit="1" customWidth="1"/>
    <col min="2049" max="2049" width="11.140625" style="27" bestFit="1" customWidth="1"/>
    <col min="2050" max="2050" width="10" style="27" bestFit="1" customWidth="1"/>
    <col min="2051" max="2051" width="8.85546875" style="27" customWidth="1"/>
    <col min="2052" max="2053" width="9" style="27" customWidth="1"/>
    <col min="2054" max="2054" width="9.5703125" style="27" customWidth="1"/>
    <col min="2055" max="2055" width="7.42578125" style="27" customWidth="1"/>
    <col min="2056" max="2056" width="9.140625" style="27" customWidth="1"/>
    <col min="2057" max="2300" width="7" style="27"/>
    <col min="2301" max="2301" width="5.140625" style="27" customWidth="1"/>
    <col min="2302" max="2302" width="41.140625" style="27" customWidth="1"/>
    <col min="2303" max="2303" width="2.42578125" style="27" bestFit="1" customWidth="1"/>
    <col min="2304" max="2304" width="4.5703125" style="27" bestFit="1" customWidth="1"/>
    <col min="2305" max="2305" width="11.140625" style="27" bestFit="1" customWidth="1"/>
    <col min="2306" max="2306" width="10" style="27" bestFit="1" customWidth="1"/>
    <col min="2307" max="2307" width="8.85546875" style="27" customWidth="1"/>
    <col min="2308" max="2309" width="9" style="27" customWidth="1"/>
    <col min="2310" max="2310" width="9.5703125" style="27" customWidth="1"/>
    <col min="2311" max="2311" width="7.42578125" style="27" customWidth="1"/>
    <col min="2312" max="2312" width="9.140625" style="27" customWidth="1"/>
    <col min="2313" max="2556" width="7" style="27"/>
    <col min="2557" max="2557" width="5.140625" style="27" customWidth="1"/>
    <col min="2558" max="2558" width="41.140625" style="27" customWidth="1"/>
    <col min="2559" max="2559" width="2.42578125" style="27" bestFit="1" customWidth="1"/>
    <col min="2560" max="2560" width="4.5703125" style="27" bestFit="1" customWidth="1"/>
    <col min="2561" max="2561" width="11.140625" style="27" bestFit="1" customWidth="1"/>
    <col min="2562" max="2562" width="10" style="27" bestFit="1" customWidth="1"/>
    <col min="2563" max="2563" width="8.85546875" style="27" customWidth="1"/>
    <col min="2564" max="2565" width="9" style="27" customWidth="1"/>
    <col min="2566" max="2566" width="9.5703125" style="27" customWidth="1"/>
    <col min="2567" max="2567" width="7.42578125" style="27" customWidth="1"/>
    <col min="2568" max="2568" width="9.140625" style="27" customWidth="1"/>
    <col min="2569" max="2812" width="7" style="27"/>
    <col min="2813" max="2813" width="5.140625" style="27" customWidth="1"/>
    <col min="2814" max="2814" width="41.140625" style="27" customWidth="1"/>
    <col min="2815" max="2815" width="2.42578125" style="27" bestFit="1" customWidth="1"/>
    <col min="2816" max="2816" width="4.5703125" style="27" bestFit="1" customWidth="1"/>
    <col min="2817" max="2817" width="11.140625" style="27" bestFit="1" customWidth="1"/>
    <col min="2818" max="2818" width="10" style="27" bestFit="1" customWidth="1"/>
    <col min="2819" max="2819" width="8.85546875" style="27" customWidth="1"/>
    <col min="2820" max="2821" width="9" style="27" customWidth="1"/>
    <col min="2822" max="2822" width="9.5703125" style="27" customWidth="1"/>
    <col min="2823" max="2823" width="7.42578125" style="27" customWidth="1"/>
    <col min="2824" max="2824" width="9.140625" style="27" customWidth="1"/>
    <col min="2825" max="3068" width="7" style="27"/>
    <col min="3069" max="3069" width="5.140625" style="27" customWidth="1"/>
    <col min="3070" max="3070" width="41.140625" style="27" customWidth="1"/>
    <col min="3071" max="3071" width="2.42578125" style="27" bestFit="1" customWidth="1"/>
    <col min="3072" max="3072" width="4.5703125" style="27" bestFit="1" customWidth="1"/>
    <col min="3073" max="3073" width="11.140625" style="27" bestFit="1" customWidth="1"/>
    <col min="3074" max="3074" width="10" style="27" bestFit="1" customWidth="1"/>
    <col min="3075" max="3075" width="8.85546875" style="27" customWidth="1"/>
    <col min="3076" max="3077" width="9" style="27" customWidth="1"/>
    <col min="3078" max="3078" width="9.5703125" style="27" customWidth="1"/>
    <col min="3079" max="3079" width="7.42578125" style="27" customWidth="1"/>
    <col min="3080" max="3080" width="9.140625" style="27" customWidth="1"/>
    <col min="3081" max="3324" width="7" style="27"/>
    <col min="3325" max="3325" width="5.140625" style="27" customWidth="1"/>
    <col min="3326" max="3326" width="41.140625" style="27" customWidth="1"/>
    <col min="3327" max="3327" width="2.42578125" style="27" bestFit="1" customWidth="1"/>
    <col min="3328" max="3328" width="4.5703125" style="27" bestFit="1" customWidth="1"/>
    <col min="3329" max="3329" width="11.140625" style="27" bestFit="1" customWidth="1"/>
    <col min="3330" max="3330" width="10" style="27" bestFit="1" customWidth="1"/>
    <col min="3331" max="3331" width="8.85546875" style="27" customWidth="1"/>
    <col min="3332" max="3333" width="9" style="27" customWidth="1"/>
    <col min="3334" max="3334" width="9.5703125" style="27" customWidth="1"/>
    <col min="3335" max="3335" width="7.42578125" style="27" customWidth="1"/>
    <col min="3336" max="3336" width="9.140625" style="27" customWidth="1"/>
    <col min="3337" max="3580" width="7" style="27"/>
    <col min="3581" max="3581" width="5.140625" style="27" customWidth="1"/>
    <col min="3582" max="3582" width="41.140625" style="27" customWidth="1"/>
    <col min="3583" max="3583" width="2.42578125" style="27" bestFit="1" customWidth="1"/>
    <col min="3584" max="3584" width="4.5703125" style="27" bestFit="1" customWidth="1"/>
    <col min="3585" max="3585" width="11.140625" style="27" bestFit="1" customWidth="1"/>
    <col min="3586" max="3586" width="10" style="27" bestFit="1" customWidth="1"/>
    <col min="3587" max="3587" width="8.85546875" style="27" customWidth="1"/>
    <col min="3588" max="3589" width="9" style="27" customWidth="1"/>
    <col min="3590" max="3590" width="9.5703125" style="27" customWidth="1"/>
    <col min="3591" max="3591" width="7.42578125" style="27" customWidth="1"/>
    <col min="3592" max="3592" width="9.140625" style="27" customWidth="1"/>
    <col min="3593" max="3836" width="7" style="27"/>
    <col min="3837" max="3837" width="5.140625" style="27" customWidth="1"/>
    <col min="3838" max="3838" width="41.140625" style="27" customWidth="1"/>
    <col min="3839" max="3839" width="2.42578125" style="27" bestFit="1" customWidth="1"/>
    <col min="3840" max="3840" width="4.5703125" style="27" bestFit="1" customWidth="1"/>
    <col min="3841" max="3841" width="11.140625" style="27" bestFit="1" customWidth="1"/>
    <col min="3842" max="3842" width="10" style="27" bestFit="1" customWidth="1"/>
    <col min="3843" max="3843" width="8.85546875" style="27" customWidth="1"/>
    <col min="3844" max="3845" width="9" style="27" customWidth="1"/>
    <col min="3846" max="3846" width="9.5703125" style="27" customWidth="1"/>
    <col min="3847" max="3847" width="7.42578125" style="27" customWidth="1"/>
    <col min="3848" max="3848" width="9.140625" style="27" customWidth="1"/>
    <col min="3849" max="4092" width="7" style="27"/>
    <col min="4093" max="4093" width="5.140625" style="27" customWidth="1"/>
    <col min="4094" max="4094" width="41.140625" style="27" customWidth="1"/>
    <col min="4095" max="4095" width="2.42578125" style="27" bestFit="1" customWidth="1"/>
    <col min="4096" max="4096" width="4.5703125" style="27" bestFit="1" customWidth="1"/>
    <col min="4097" max="4097" width="11.140625" style="27" bestFit="1" customWidth="1"/>
    <col min="4098" max="4098" width="10" style="27" bestFit="1" customWidth="1"/>
    <col min="4099" max="4099" width="8.85546875" style="27" customWidth="1"/>
    <col min="4100" max="4101" width="9" style="27" customWidth="1"/>
    <col min="4102" max="4102" width="9.5703125" style="27" customWidth="1"/>
    <col min="4103" max="4103" width="7.42578125" style="27" customWidth="1"/>
    <col min="4104" max="4104" width="9.140625" style="27" customWidth="1"/>
    <col min="4105" max="4348" width="7" style="27"/>
    <col min="4349" max="4349" width="5.140625" style="27" customWidth="1"/>
    <col min="4350" max="4350" width="41.140625" style="27" customWidth="1"/>
    <col min="4351" max="4351" width="2.42578125" style="27" bestFit="1" customWidth="1"/>
    <col min="4352" max="4352" width="4.5703125" style="27" bestFit="1" customWidth="1"/>
    <col min="4353" max="4353" width="11.140625" style="27" bestFit="1" customWidth="1"/>
    <col min="4354" max="4354" width="10" style="27" bestFit="1" customWidth="1"/>
    <col min="4355" max="4355" width="8.85546875" style="27" customWidth="1"/>
    <col min="4356" max="4357" width="9" style="27" customWidth="1"/>
    <col min="4358" max="4358" width="9.5703125" style="27" customWidth="1"/>
    <col min="4359" max="4359" width="7.42578125" style="27" customWidth="1"/>
    <col min="4360" max="4360" width="9.140625" style="27" customWidth="1"/>
    <col min="4361" max="4604" width="7" style="27"/>
    <col min="4605" max="4605" width="5.140625" style="27" customWidth="1"/>
    <col min="4606" max="4606" width="41.140625" style="27" customWidth="1"/>
    <col min="4607" max="4607" width="2.42578125" style="27" bestFit="1" customWidth="1"/>
    <col min="4608" max="4608" width="4.5703125" style="27" bestFit="1" customWidth="1"/>
    <col min="4609" max="4609" width="11.140625" style="27" bestFit="1" customWidth="1"/>
    <col min="4610" max="4610" width="10" style="27" bestFit="1" customWidth="1"/>
    <col min="4611" max="4611" width="8.85546875" style="27" customWidth="1"/>
    <col min="4612" max="4613" width="9" style="27" customWidth="1"/>
    <col min="4614" max="4614" width="9.5703125" style="27" customWidth="1"/>
    <col min="4615" max="4615" width="7.42578125" style="27" customWidth="1"/>
    <col min="4616" max="4616" width="9.140625" style="27" customWidth="1"/>
    <col min="4617" max="4860" width="7" style="27"/>
    <col min="4861" max="4861" width="5.140625" style="27" customWidth="1"/>
    <col min="4862" max="4862" width="41.140625" style="27" customWidth="1"/>
    <col min="4863" max="4863" width="2.42578125" style="27" bestFit="1" customWidth="1"/>
    <col min="4864" max="4864" width="4.5703125" style="27" bestFit="1" customWidth="1"/>
    <col min="4865" max="4865" width="11.140625" style="27" bestFit="1" customWidth="1"/>
    <col min="4866" max="4866" width="10" style="27" bestFit="1" customWidth="1"/>
    <col min="4867" max="4867" width="8.85546875" style="27" customWidth="1"/>
    <col min="4868" max="4869" width="9" style="27" customWidth="1"/>
    <col min="4870" max="4870" width="9.5703125" style="27" customWidth="1"/>
    <col min="4871" max="4871" width="7.42578125" style="27" customWidth="1"/>
    <col min="4872" max="4872" width="9.140625" style="27" customWidth="1"/>
    <col min="4873" max="5116" width="7" style="27"/>
    <col min="5117" max="5117" width="5.140625" style="27" customWidth="1"/>
    <col min="5118" max="5118" width="41.140625" style="27" customWidth="1"/>
    <col min="5119" max="5119" width="2.42578125" style="27" bestFit="1" customWidth="1"/>
    <col min="5120" max="5120" width="4.5703125" style="27" bestFit="1" customWidth="1"/>
    <col min="5121" max="5121" width="11.140625" style="27" bestFit="1" customWidth="1"/>
    <col min="5122" max="5122" width="10" style="27" bestFit="1" customWidth="1"/>
    <col min="5123" max="5123" width="8.85546875" style="27" customWidth="1"/>
    <col min="5124" max="5125" width="9" style="27" customWidth="1"/>
    <col min="5126" max="5126" width="9.5703125" style="27" customWidth="1"/>
    <col min="5127" max="5127" width="7.42578125" style="27" customWidth="1"/>
    <col min="5128" max="5128" width="9.140625" style="27" customWidth="1"/>
    <col min="5129" max="5372" width="7" style="27"/>
    <col min="5373" max="5373" width="5.140625" style="27" customWidth="1"/>
    <col min="5374" max="5374" width="41.140625" style="27" customWidth="1"/>
    <col min="5375" max="5375" width="2.42578125" style="27" bestFit="1" customWidth="1"/>
    <col min="5376" max="5376" width="4.5703125" style="27" bestFit="1" customWidth="1"/>
    <col min="5377" max="5377" width="11.140625" style="27" bestFit="1" customWidth="1"/>
    <col min="5378" max="5378" width="10" style="27" bestFit="1" customWidth="1"/>
    <col min="5379" max="5379" width="8.85546875" style="27" customWidth="1"/>
    <col min="5380" max="5381" width="9" style="27" customWidth="1"/>
    <col min="5382" max="5382" width="9.5703125" style="27" customWidth="1"/>
    <col min="5383" max="5383" width="7.42578125" style="27" customWidth="1"/>
    <col min="5384" max="5384" width="9.140625" style="27" customWidth="1"/>
    <col min="5385" max="5628" width="7" style="27"/>
    <col min="5629" max="5629" width="5.140625" style="27" customWidth="1"/>
    <col min="5630" max="5630" width="41.140625" style="27" customWidth="1"/>
    <col min="5631" max="5631" width="2.42578125" style="27" bestFit="1" customWidth="1"/>
    <col min="5632" max="5632" width="4.5703125" style="27" bestFit="1" customWidth="1"/>
    <col min="5633" max="5633" width="11.140625" style="27" bestFit="1" customWidth="1"/>
    <col min="5634" max="5634" width="10" style="27" bestFit="1" customWidth="1"/>
    <col min="5635" max="5635" width="8.85546875" style="27" customWidth="1"/>
    <col min="5636" max="5637" width="9" style="27" customWidth="1"/>
    <col min="5638" max="5638" width="9.5703125" style="27" customWidth="1"/>
    <col min="5639" max="5639" width="7.42578125" style="27" customWidth="1"/>
    <col min="5640" max="5640" width="9.140625" style="27" customWidth="1"/>
    <col min="5641" max="5884" width="7" style="27"/>
    <col min="5885" max="5885" width="5.140625" style="27" customWidth="1"/>
    <col min="5886" max="5886" width="41.140625" style="27" customWidth="1"/>
    <col min="5887" max="5887" width="2.42578125" style="27" bestFit="1" customWidth="1"/>
    <col min="5888" max="5888" width="4.5703125" style="27" bestFit="1" customWidth="1"/>
    <col min="5889" max="5889" width="11.140625" style="27" bestFit="1" customWidth="1"/>
    <col min="5890" max="5890" width="10" style="27" bestFit="1" customWidth="1"/>
    <col min="5891" max="5891" width="8.85546875" style="27" customWidth="1"/>
    <col min="5892" max="5893" width="9" style="27" customWidth="1"/>
    <col min="5894" max="5894" width="9.5703125" style="27" customWidth="1"/>
    <col min="5895" max="5895" width="7.42578125" style="27" customWidth="1"/>
    <col min="5896" max="5896" width="9.140625" style="27" customWidth="1"/>
    <col min="5897" max="6140" width="7" style="27"/>
    <col min="6141" max="6141" width="5.140625" style="27" customWidth="1"/>
    <col min="6142" max="6142" width="41.140625" style="27" customWidth="1"/>
    <col min="6143" max="6143" width="2.42578125" style="27" bestFit="1" customWidth="1"/>
    <col min="6144" max="6144" width="4.5703125" style="27" bestFit="1" customWidth="1"/>
    <col min="6145" max="6145" width="11.140625" style="27" bestFit="1" customWidth="1"/>
    <col min="6146" max="6146" width="10" style="27" bestFit="1" customWidth="1"/>
    <col min="6147" max="6147" width="8.85546875" style="27" customWidth="1"/>
    <col min="6148" max="6149" width="9" style="27" customWidth="1"/>
    <col min="6150" max="6150" width="9.5703125" style="27" customWidth="1"/>
    <col min="6151" max="6151" width="7.42578125" style="27" customWidth="1"/>
    <col min="6152" max="6152" width="9.140625" style="27" customWidth="1"/>
    <col min="6153" max="6396" width="7" style="27"/>
    <col min="6397" max="6397" width="5.140625" style="27" customWidth="1"/>
    <col min="6398" max="6398" width="41.140625" style="27" customWidth="1"/>
    <col min="6399" max="6399" width="2.42578125" style="27" bestFit="1" customWidth="1"/>
    <col min="6400" max="6400" width="4.5703125" style="27" bestFit="1" customWidth="1"/>
    <col min="6401" max="6401" width="11.140625" style="27" bestFit="1" customWidth="1"/>
    <col min="6402" max="6402" width="10" style="27" bestFit="1" customWidth="1"/>
    <col min="6403" max="6403" width="8.85546875" style="27" customWidth="1"/>
    <col min="6404" max="6405" width="9" style="27" customWidth="1"/>
    <col min="6406" max="6406" width="9.5703125" style="27" customWidth="1"/>
    <col min="6407" max="6407" width="7.42578125" style="27" customWidth="1"/>
    <col min="6408" max="6408" width="9.140625" style="27" customWidth="1"/>
    <col min="6409" max="6652" width="7" style="27"/>
    <col min="6653" max="6653" width="5.140625" style="27" customWidth="1"/>
    <col min="6654" max="6654" width="41.140625" style="27" customWidth="1"/>
    <col min="6655" max="6655" width="2.42578125" style="27" bestFit="1" customWidth="1"/>
    <col min="6656" max="6656" width="4.5703125" style="27" bestFit="1" customWidth="1"/>
    <col min="6657" max="6657" width="11.140625" style="27" bestFit="1" customWidth="1"/>
    <col min="6658" max="6658" width="10" style="27" bestFit="1" customWidth="1"/>
    <col min="6659" max="6659" width="8.85546875" style="27" customWidth="1"/>
    <col min="6660" max="6661" width="9" style="27" customWidth="1"/>
    <col min="6662" max="6662" width="9.5703125" style="27" customWidth="1"/>
    <col min="6663" max="6663" width="7.42578125" style="27" customWidth="1"/>
    <col min="6664" max="6664" width="9.140625" style="27" customWidth="1"/>
    <col min="6665" max="6908" width="7" style="27"/>
    <col min="6909" max="6909" width="5.140625" style="27" customWidth="1"/>
    <col min="6910" max="6910" width="41.140625" style="27" customWidth="1"/>
    <col min="6911" max="6911" width="2.42578125" style="27" bestFit="1" customWidth="1"/>
    <col min="6912" max="6912" width="4.5703125" style="27" bestFit="1" customWidth="1"/>
    <col min="6913" max="6913" width="11.140625" style="27" bestFit="1" customWidth="1"/>
    <col min="6914" max="6914" width="10" style="27" bestFit="1" customWidth="1"/>
    <col min="6915" max="6915" width="8.85546875" style="27" customWidth="1"/>
    <col min="6916" max="6917" width="9" style="27" customWidth="1"/>
    <col min="6918" max="6918" width="9.5703125" style="27" customWidth="1"/>
    <col min="6919" max="6919" width="7.42578125" style="27" customWidth="1"/>
    <col min="6920" max="6920" width="9.140625" style="27" customWidth="1"/>
    <col min="6921" max="7164" width="7" style="27"/>
    <col min="7165" max="7165" width="5.140625" style="27" customWidth="1"/>
    <col min="7166" max="7166" width="41.140625" style="27" customWidth="1"/>
    <col min="7167" max="7167" width="2.42578125" style="27" bestFit="1" customWidth="1"/>
    <col min="7168" max="7168" width="4.5703125" style="27" bestFit="1" customWidth="1"/>
    <col min="7169" max="7169" width="11.140625" style="27" bestFit="1" customWidth="1"/>
    <col min="7170" max="7170" width="10" style="27" bestFit="1" customWidth="1"/>
    <col min="7171" max="7171" width="8.85546875" style="27" customWidth="1"/>
    <col min="7172" max="7173" width="9" style="27" customWidth="1"/>
    <col min="7174" max="7174" width="9.5703125" style="27" customWidth="1"/>
    <col min="7175" max="7175" width="7.42578125" style="27" customWidth="1"/>
    <col min="7176" max="7176" width="9.140625" style="27" customWidth="1"/>
    <col min="7177" max="7420" width="7" style="27"/>
    <col min="7421" max="7421" width="5.140625" style="27" customWidth="1"/>
    <col min="7422" max="7422" width="41.140625" style="27" customWidth="1"/>
    <col min="7423" max="7423" width="2.42578125" style="27" bestFit="1" customWidth="1"/>
    <col min="7424" max="7424" width="4.5703125" style="27" bestFit="1" customWidth="1"/>
    <col min="7425" max="7425" width="11.140625" style="27" bestFit="1" customWidth="1"/>
    <col min="7426" max="7426" width="10" style="27" bestFit="1" customWidth="1"/>
    <col min="7427" max="7427" width="8.85546875" style="27" customWidth="1"/>
    <col min="7428" max="7429" width="9" style="27" customWidth="1"/>
    <col min="7430" max="7430" width="9.5703125" style="27" customWidth="1"/>
    <col min="7431" max="7431" width="7.42578125" style="27" customWidth="1"/>
    <col min="7432" max="7432" width="9.140625" style="27" customWidth="1"/>
    <col min="7433" max="7676" width="7" style="27"/>
    <col min="7677" max="7677" width="5.140625" style="27" customWidth="1"/>
    <col min="7678" max="7678" width="41.140625" style="27" customWidth="1"/>
    <col min="7679" max="7679" width="2.42578125" style="27" bestFit="1" customWidth="1"/>
    <col min="7680" max="7680" width="4.5703125" style="27" bestFit="1" customWidth="1"/>
    <col min="7681" max="7681" width="11.140625" style="27" bestFit="1" customWidth="1"/>
    <col min="7682" max="7682" width="10" style="27" bestFit="1" customWidth="1"/>
    <col min="7683" max="7683" width="8.85546875" style="27" customWidth="1"/>
    <col min="7684" max="7685" width="9" style="27" customWidth="1"/>
    <col min="7686" max="7686" width="9.5703125" style="27" customWidth="1"/>
    <col min="7687" max="7687" width="7.42578125" style="27" customWidth="1"/>
    <col min="7688" max="7688" width="9.140625" style="27" customWidth="1"/>
    <col min="7689" max="7932" width="7" style="27"/>
    <col min="7933" max="7933" width="5.140625" style="27" customWidth="1"/>
    <col min="7934" max="7934" width="41.140625" style="27" customWidth="1"/>
    <col min="7935" max="7935" width="2.42578125" style="27" bestFit="1" customWidth="1"/>
    <col min="7936" max="7936" width="4.5703125" style="27" bestFit="1" customWidth="1"/>
    <col min="7937" max="7937" width="11.140625" style="27" bestFit="1" customWidth="1"/>
    <col min="7938" max="7938" width="10" style="27" bestFit="1" customWidth="1"/>
    <col min="7939" max="7939" width="8.85546875" style="27" customWidth="1"/>
    <col min="7940" max="7941" width="9" style="27" customWidth="1"/>
    <col min="7942" max="7942" width="9.5703125" style="27" customWidth="1"/>
    <col min="7943" max="7943" width="7.42578125" style="27" customWidth="1"/>
    <col min="7944" max="7944" width="9.140625" style="27" customWidth="1"/>
    <col min="7945" max="8188" width="7" style="27"/>
    <col min="8189" max="8189" width="5.140625" style="27" customWidth="1"/>
    <col min="8190" max="8190" width="41.140625" style="27" customWidth="1"/>
    <col min="8191" max="8191" width="2.42578125" style="27" bestFit="1" customWidth="1"/>
    <col min="8192" max="8192" width="4.5703125" style="27" bestFit="1" customWidth="1"/>
    <col min="8193" max="8193" width="11.140625" style="27" bestFit="1" customWidth="1"/>
    <col min="8194" max="8194" width="10" style="27" bestFit="1" customWidth="1"/>
    <col min="8195" max="8195" width="8.85546875" style="27" customWidth="1"/>
    <col min="8196" max="8197" width="9" style="27" customWidth="1"/>
    <col min="8198" max="8198" width="9.5703125" style="27" customWidth="1"/>
    <col min="8199" max="8199" width="7.42578125" style="27" customWidth="1"/>
    <col min="8200" max="8200" width="9.140625" style="27" customWidth="1"/>
    <col min="8201" max="8444" width="7" style="27"/>
    <col min="8445" max="8445" width="5.140625" style="27" customWidth="1"/>
    <col min="8446" max="8446" width="41.140625" style="27" customWidth="1"/>
    <col min="8447" max="8447" width="2.42578125" style="27" bestFit="1" customWidth="1"/>
    <col min="8448" max="8448" width="4.5703125" style="27" bestFit="1" customWidth="1"/>
    <col min="8449" max="8449" width="11.140625" style="27" bestFit="1" customWidth="1"/>
    <col min="8450" max="8450" width="10" style="27" bestFit="1" customWidth="1"/>
    <col min="8451" max="8451" width="8.85546875" style="27" customWidth="1"/>
    <col min="8452" max="8453" width="9" style="27" customWidth="1"/>
    <col min="8454" max="8454" width="9.5703125" style="27" customWidth="1"/>
    <col min="8455" max="8455" width="7.42578125" style="27" customWidth="1"/>
    <col min="8456" max="8456" width="9.140625" style="27" customWidth="1"/>
    <col min="8457" max="8700" width="7" style="27"/>
    <col min="8701" max="8701" width="5.140625" style="27" customWidth="1"/>
    <col min="8702" max="8702" width="41.140625" style="27" customWidth="1"/>
    <col min="8703" max="8703" width="2.42578125" style="27" bestFit="1" customWidth="1"/>
    <col min="8704" max="8704" width="4.5703125" style="27" bestFit="1" customWidth="1"/>
    <col min="8705" max="8705" width="11.140625" style="27" bestFit="1" customWidth="1"/>
    <col min="8706" max="8706" width="10" style="27" bestFit="1" customWidth="1"/>
    <col min="8707" max="8707" width="8.85546875" style="27" customWidth="1"/>
    <col min="8708" max="8709" width="9" style="27" customWidth="1"/>
    <col min="8710" max="8710" width="9.5703125" style="27" customWidth="1"/>
    <col min="8711" max="8711" width="7.42578125" style="27" customWidth="1"/>
    <col min="8712" max="8712" width="9.140625" style="27" customWidth="1"/>
    <col min="8713" max="8956" width="7" style="27"/>
    <col min="8957" max="8957" width="5.140625" style="27" customWidth="1"/>
    <col min="8958" max="8958" width="41.140625" style="27" customWidth="1"/>
    <col min="8959" max="8959" width="2.42578125" style="27" bestFit="1" customWidth="1"/>
    <col min="8960" max="8960" width="4.5703125" style="27" bestFit="1" customWidth="1"/>
    <col min="8961" max="8961" width="11.140625" style="27" bestFit="1" customWidth="1"/>
    <col min="8962" max="8962" width="10" style="27" bestFit="1" customWidth="1"/>
    <col min="8963" max="8963" width="8.85546875" style="27" customWidth="1"/>
    <col min="8964" max="8965" width="9" style="27" customWidth="1"/>
    <col min="8966" max="8966" width="9.5703125" style="27" customWidth="1"/>
    <col min="8967" max="8967" width="7.42578125" style="27" customWidth="1"/>
    <col min="8968" max="8968" width="9.140625" style="27" customWidth="1"/>
    <col min="8969" max="9212" width="7" style="27"/>
    <col min="9213" max="9213" width="5.140625" style="27" customWidth="1"/>
    <col min="9214" max="9214" width="41.140625" style="27" customWidth="1"/>
    <col min="9215" max="9215" width="2.42578125" style="27" bestFit="1" customWidth="1"/>
    <col min="9216" max="9216" width="4.5703125" style="27" bestFit="1" customWidth="1"/>
    <col min="9217" max="9217" width="11.140625" style="27" bestFit="1" customWidth="1"/>
    <col min="9218" max="9218" width="10" style="27" bestFit="1" customWidth="1"/>
    <col min="9219" max="9219" width="8.85546875" style="27" customWidth="1"/>
    <col min="9220" max="9221" width="9" style="27" customWidth="1"/>
    <col min="9222" max="9222" width="9.5703125" style="27" customWidth="1"/>
    <col min="9223" max="9223" width="7.42578125" style="27" customWidth="1"/>
    <col min="9224" max="9224" width="9.140625" style="27" customWidth="1"/>
    <col min="9225" max="9468" width="7" style="27"/>
    <col min="9469" max="9469" width="5.140625" style="27" customWidth="1"/>
    <col min="9470" max="9470" width="41.140625" style="27" customWidth="1"/>
    <col min="9471" max="9471" width="2.42578125" style="27" bestFit="1" customWidth="1"/>
    <col min="9472" max="9472" width="4.5703125" style="27" bestFit="1" customWidth="1"/>
    <col min="9473" max="9473" width="11.140625" style="27" bestFit="1" customWidth="1"/>
    <col min="9474" max="9474" width="10" style="27" bestFit="1" customWidth="1"/>
    <col min="9475" max="9475" width="8.85546875" style="27" customWidth="1"/>
    <col min="9476" max="9477" width="9" style="27" customWidth="1"/>
    <col min="9478" max="9478" width="9.5703125" style="27" customWidth="1"/>
    <col min="9479" max="9479" width="7.42578125" style="27" customWidth="1"/>
    <col min="9480" max="9480" width="9.140625" style="27" customWidth="1"/>
    <col min="9481" max="9724" width="7" style="27"/>
    <col min="9725" max="9725" width="5.140625" style="27" customWidth="1"/>
    <col min="9726" max="9726" width="41.140625" style="27" customWidth="1"/>
    <col min="9727" max="9727" width="2.42578125" style="27" bestFit="1" customWidth="1"/>
    <col min="9728" max="9728" width="4.5703125" style="27" bestFit="1" customWidth="1"/>
    <col min="9729" max="9729" width="11.140625" style="27" bestFit="1" customWidth="1"/>
    <col min="9730" max="9730" width="10" style="27" bestFit="1" customWidth="1"/>
    <col min="9731" max="9731" width="8.85546875" style="27" customWidth="1"/>
    <col min="9732" max="9733" width="9" style="27" customWidth="1"/>
    <col min="9734" max="9734" width="9.5703125" style="27" customWidth="1"/>
    <col min="9735" max="9735" width="7.42578125" style="27" customWidth="1"/>
    <col min="9736" max="9736" width="9.140625" style="27" customWidth="1"/>
    <col min="9737" max="9980" width="7" style="27"/>
    <col min="9981" max="9981" width="5.140625" style="27" customWidth="1"/>
    <col min="9982" max="9982" width="41.140625" style="27" customWidth="1"/>
    <col min="9983" max="9983" width="2.42578125" style="27" bestFit="1" customWidth="1"/>
    <col min="9984" max="9984" width="4.5703125" style="27" bestFit="1" customWidth="1"/>
    <col min="9985" max="9985" width="11.140625" style="27" bestFit="1" customWidth="1"/>
    <col min="9986" max="9986" width="10" style="27" bestFit="1" customWidth="1"/>
    <col min="9987" max="9987" width="8.85546875" style="27" customWidth="1"/>
    <col min="9988" max="9989" width="9" style="27" customWidth="1"/>
    <col min="9990" max="9990" width="9.5703125" style="27" customWidth="1"/>
    <col min="9991" max="9991" width="7.42578125" style="27" customWidth="1"/>
    <col min="9992" max="9992" width="9.140625" style="27" customWidth="1"/>
    <col min="9993" max="10236" width="7" style="27"/>
    <col min="10237" max="10237" width="5.140625" style="27" customWidth="1"/>
    <col min="10238" max="10238" width="41.140625" style="27" customWidth="1"/>
    <col min="10239" max="10239" width="2.42578125" style="27" bestFit="1" customWidth="1"/>
    <col min="10240" max="10240" width="4.5703125" style="27" bestFit="1" customWidth="1"/>
    <col min="10241" max="10241" width="11.140625" style="27" bestFit="1" customWidth="1"/>
    <col min="10242" max="10242" width="10" style="27" bestFit="1" customWidth="1"/>
    <col min="10243" max="10243" width="8.85546875" style="27" customWidth="1"/>
    <col min="10244" max="10245" width="9" style="27" customWidth="1"/>
    <col min="10246" max="10246" width="9.5703125" style="27" customWidth="1"/>
    <col min="10247" max="10247" width="7.42578125" style="27" customWidth="1"/>
    <col min="10248" max="10248" width="9.140625" style="27" customWidth="1"/>
    <col min="10249" max="10492" width="7" style="27"/>
    <col min="10493" max="10493" width="5.140625" style="27" customWidth="1"/>
    <col min="10494" max="10494" width="41.140625" style="27" customWidth="1"/>
    <col min="10495" max="10495" width="2.42578125" style="27" bestFit="1" customWidth="1"/>
    <col min="10496" max="10496" width="4.5703125" style="27" bestFit="1" customWidth="1"/>
    <col min="10497" max="10497" width="11.140625" style="27" bestFit="1" customWidth="1"/>
    <col min="10498" max="10498" width="10" style="27" bestFit="1" customWidth="1"/>
    <col min="10499" max="10499" width="8.85546875" style="27" customWidth="1"/>
    <col min="10500" max="10501" width="9" style="27" customWidth="1"/>
    <col min="10502" max="10502" width="9.5703125" style="27" customWidth="1"/>
    <col min="10503" max="10503" width="7.42578125" style="27" customWidth="1"/>
    <col min="10504" max="10504" width="9.140625" style="27" customWidth="1"/>
    <col min="10505" max="10748" width="7" style="27"/>
    <col min="10749" max="10749" width="5.140625" style="27" customWidth="1"/>
    <col min="10750" max="10750" width="41.140625" style="27" customWidth="1"/>
    <col min="10751" max="10751" width="2.42578125" style="27" bestFit="1" customWidth="1"/>
    <col min="10752" max="10752" width="4.5703125" style="27" bestFit="1" customWidth="1"/>
    <col min="10753" max="10753" width="11.140625" style="27" bestFit="1" customWidth="1"/>
    <col min="10754" max="10754" width="10" style="27" bestFit="1" customWidth="1"/>
    <col min="10755" max="10755" width="8.85546875" style="27" customWidth="1"/>
    <col min="10756" max="10757" width="9" style="27" customWidth="1"/>
    <col min="10758" max="10758" width="9.5703125" style="27" customWidth="1"/>
    <col min="10759" max="10759" width="7.42578125" style="27" customWidth="1"/>
    <col min="10760" max="10760" width="9.140625" style="27" customWidth="1"/>
    <col min="10761" max="11004" width="7" style="27"/>
    <col min="11005" max="11005" width="5.140625" style="27" customWidth="1"/>
    <col min="11006" max="11006" width="41.140625" style="27" customWidth="1"/>
    <col min="11007" max="11007" width="2.42578125" style="27" bestFit="1" customWidth="1"/>
    <col min="11008" max="11008" width="4.5703125" style="27" bestFit="1" customWidth="1"/>
    <col min="11009" max="11009" width="11.140625" style="27" bestFit="1" customWidth="1"/>
    <col min="11010" max="11010" width="10" style="27" bestFit="1" customWidth="1"/>
    <col min="11011" max="11011" width="8.85546875" style="27" customWidth="1"/>
    <col min="11012" max="11013" width="9" style="27" customWidth="1"/>
    <col min="11014" max="11014" width="9.5703125" style="27" customWidth="1"/>
    <col min="11015" max="11015" width="7.42578125" style="27" customWidth="1"/>
    <col min="11016" max="11016" width="9.140625" style="27" customWidth="1"/>
    <col min="11017" max="11260" width="7" style="27"/>
    <col min="11261" max="11261" width="5.140625" style="27" customWidth="1"/>
    <col min="11262" max="11262" width="41.140625" style="27" customWidth="1"/>
    <col min="11263" max="11263" width="2.42578125" style="27" bestFit="1" customWidth="1"/>
    <col min="11264" max="11264" width="4.5703125" style="27" bestFit="1" customWidth="1"/>
    <col min="11265" max="11265" width="11.140625" style="27" bestFit="1" customWidth="1"/>
    <col min="11266" max="11266" width="10" style="27" bestFit="1" customWidth="1"/>
    <col min="11267" max="11267" width="8.85546875" style="27" customWidth="1"/>
    <col min="11268" max="11269" width="9" style="27" customWidth="1"/>
    <col min="11270" max="11270" width="9.5703125" style="27" customWidth="1"/>
    <col min="11271" max="11271" width="7.42578125" style="27" customWidth="1"/>
    <col min="11272" max="11272" width="9.140625" style="27" customWidth="1"/>
    <col min="11273" max="11516" width="7" style="27"/>
    <col min="11517" max="11517" width="5.140625" style="27" customWidth="1"/>
    <col min="11518" max="11518" width="41.140625" style="27" customWidth="1"/>
    <col min="11519" max="11519" width="2.42578125" style="27" bestFit="1" customWidth="1"/>
    <col min="11520" max="11520" width="4.5703125" style="27" bestFit="1" customWidth="1"/>
    <col min="11521" max="11521" width="11.140625" style="27" bestFit="1" customWidth="1"/>
    <col min="11522" max="11522" width="10" style="27" bestFit="1" customWidth="1"/>
    <col min="11523" max="11523" width="8.85546875" style="27" customWidth="1"/>
    <col min="11524" max="11525" width="9" style="27" customWidth="1"/>
    <col min="11526" max="11526" width="9.5703125" style="27" customWidth="1"/>
    <col min="11527" max="11527" width="7.42578125" style="27" customWidth="1"/>
    <col min="11528" max="11528" width="9.140625" style="27" customWidth="1"/>
    <col min="11529" max="11772" width="7" style="27"/>
    <col min="11773" max="11773" width="5.140625" style="27" customWidth="1"/>
    <col min="11774" max="11774" width="41.140625" style="27" customWidth="1"/>
    <col min="11775" max="11775" width="2.42578125" style="27" bestFit="1" customWidth="1"/>
    <col min="11776" max="11776" width="4.5703125" style="27" bestFit="1" customWidth="1"/>
    <col min="11777" max="11777" width="11.140625" style="27" bestFit="1" customWidth="1"/>
    <col min="11778" max="11778" width="10" style="27" bestFit="1" customWidth="1"/>
    <col min="11779" max="11779" width="8.85546875" style="27" customWidth="1"/>
    <col min="11780" max="11781" width="9" style="27" customWidth="1"/>
    <col min="11782" max="11782" width="9.5703125" style="27" customWidth="1"/>
    <col min="11783" max="11783" width="7.42578125" style="27" customWidth="1"/>
    <col min="11784" max="11784" width="9.140625" style="27" customWidth="1"/>
    <col min="11785" max="12028" width="7" style="27"/>
    <col min="12029" max="12029" width="5.140625" style="27" customWidth="1"/>
    <col min="12030" max="12030" width="41.140625" style="27" customWidth="1"/>
    <col min="12031" max="12031" width="2.42578125" style="27" bestFit="1" customWidth="1"/>
    <col min="12032" max="12032" width="4.5703125" style="27" bestFit="1" customWidth="1"/>
    <col min="12033" max="12033" width="11.140625" style="27" bestFit="1" customWidth="1"/>
    <col min="12034" max="12034" width="10" style="27" bestFit="1" customWidth="1"/>
    <col min="12035" max="12035" width="8.85546875" style="27" customWidth="1"/>
    <col min="12036" max="12037" width="9" style="27" customWidth="1"/>
    <col min="12038" max="12038" width="9.5703125" style="27" customWidth="1"/>
    <col min="12039" max="12039" width="7.42578125" style="27" customWidth="1"/>
    <col min="12040" max="12040" width="9.140625" style="27" customWidth="1"/>
    <col min="12041" max="12284" width="7" style="27"/>
    <col min="12285" max="12285" width="5.140625" style="27" customWidth="1"/>
    <col min="12286" max="12286" width="41.140625" style="27" customWidth="1"/>
    <col min="12287" max="12287" width="2.42578125" style="27" bestFit="1" customWidth="1"/>
    <col min="12288" max="12288" width="4.5703125" style="27" bestFit="1" customWidth="1"/>
    <col min="12289" max="12289" width="11.140625" style="27" bestFit="1" customWidth="1"/>
    <col min="12290" max="12290" width="10" style="27" bestFit="1" customWidth="1"/>
    <col min="12291" max="12291" width="8.85546875" style="27" customWidth="1"/>
    <col min="12292" max="12293" width="9" style="27" customWidth="1"/>
    <col min="12294" max="12294" width="9.5703125" style="27" customWidth="1"/>
    <col min="12295" max="12295" width="7.42578125" style="27" customWidth="1"/>
    <col min="12296" max="12296" width="9.140625" style="27" customWidth="1"/>
    <col min="12297" max="12540" width="7" style="27"/>
    <col min="12541" max="12541" width="5.140625" style="27" customWidth="1"/>
    <col min="12542" max="12542" width="41.140625" style="27" customWidth="1"/>
    <col min="12543" max="12543" width="2.42578125" style="27" bestFit="1" customWidth="1"/>
    <col min="12544" max="12544" width="4.5703125" style="27" bestFit="1" customWidth="1"/>
    <col min="12545" max="12545" width="11.140625" style="27" bestFit="1" customWidth="1"/>
    <col min="12546" max="12546" width="10" style="27" bestFit="1" customWidth="1"/>
    <col min="12547" max="12547" width="8.85546875" style="27" customWidth="1"/>
    <col min="12548" max="12549" width="9" style="27" customWidth="1"/>
    <col min="12550" max="12550" width="9.5703125" style="27" customWidth="1"/>
    <col min="12551" max="12551" width="7.42578125" style="27" customWidth="1"/>
    <col min="12552" max="12552" width="9.140625" style="27" customWidth="1"/>
    <col min="12553" max="12796" width="7" style="27"/>
    <col min="12797" max="12797" width="5.140625" style="27" customWidth="1"/>
    <col min="12798" max="12798" width="41.140625" style="27" customWidth="1"/>
    <col min="12799" max="12799" width="2.42578125" style="27" bestFit="1" customWidth="1"/>
    <col min="12800" max="12800" width="4.5703125" style="27" bestFit="1" customWidth="1"/>
    <col min="12801" max="12801" width="11.140625" style="27" bestFit="1" customWidth="1"/>
    <col min="12802" max="12802" width="10" style="27" bestFit="1" customWidth="1"/>
    <col min="12803" max="12803" width="8.85546875" style="27" customWidth="1"/>
    <col min="12804" max="12805" width="9" style="27" customWidth="1"/>
    <col min="12806" max="12806" width="9.5703125" style="27" customWidth="1"/>
    <col min="12807" max="12807" width="7.42578125" style="27" customWidth="1"/>
    <col min="12808" max="12808" width="9.140625" style="27" customWidth="1"/>
    <col min="12809" max="13052" width="7" style="27"/>
    <col min="13053" max="13053" width="5.140625" style="27" customWidth="1"/>
    <col min="13054" max="13054" width="41.140625" style="27" customWidth="1"/>
    <col min="13055" max="13055" width="2.42578125" style="27" bestFit="1" customWidth="1"/>
    <col min="13056" max="13056" width="4.5703125" style="27" bestFit="1" customWidth="1"/>
    <col min="13057" max="13057" width="11.140625" style="27" bestFit="1" customWidth="1"/>
    <col min="13058" max="13058" width="10" style="27" bestFit="1" customWidth="1"/>
    <col min="13059" max="13059" width="8.85546875" style="27" customWidth="1"/>
    <col min="13060" max="13061" width="9" style="27" customWidth="1"/>
    <col min="13062" max="13062" width="9.5703125" style="27" customWidth="1"/>
    <col min="13063" max="13063" width="7.42578125" style="27" customWidth="1"/>
    <col min="13064" max="13064" width="9.140625" style="27" customWidth="1"/>
    <col min="13065" max="13308" width="7" style="27"/>
    <col min="13309" max="13309" width="5.140625" style="27" customWidth="1"/>
    <col min="13310" max="13310" width="41.140625" style="27" customWidth="1"/>
    <col min="13311" max="13311" width="2.42578125" style="27" bestFit="1" customWidth="1"/>
    <col min="13312" max="13312" width="4.5703125" style="27" bestFit="1" customWidth="1"/>
    <col min="13313" max="13313" width="11.140625" style="27" bestFit="1" customWidth="1"/>
    <col min="13314" max="13314" width="10" style="27" bestFit="1" customWidth="1"/>
    <col min="13315" max="13315" width="8.85546875" style="27" customWidth="1"/>
    <col min="13316" max="13317" width="9" style="27" customWidth="1"/>
    <col min="13318" max="13318" width="9.5703125" style="27" customWidth="1"/>
    <col min="13319" max="13319" width="7.42578125" style="27" customWidth="1"/>
    <col min="13320" max="13320" width="9.140625" style="27" customWidth="1"/>
    <col min="13321" max="13564" width="7" style="27"/>
    <col min="13565" max="13565" width="5.140625" style="27" customWidth="1"/>
    <col min="13566" max="13566" width="41.140625" style="27" customWidth="1"/>
    <col min="13567" max="13567" width="2.42578125" style="27" bestFit="1" customWidth="1"/>
    <col min="13568" max="13568" width="4.5703125" style="27" bestFit="1" customWidth="1"/>
    <col min="13569" max="13569" width="11.140625" style="27" bestFit="1" customWidth="1"/>
    <col min="13570" max="13570" width="10" style="27" bestFit="1" customWidth="1"/>
    <col min="13571" max="13571" width="8.85546875" style="27" customWidth="1"/>
    <col min="13572" max="13573" width="9" style="27" customWidth="1"/>
    <col min="13574" max="13574" width="9.5703125" style="27" customWidth="1"/>
    <col min="13575" max="13575" width="7.42578125" style="27" customWidth="1"/>
    <col min="13576" max="13576" width="9.140625" style="27" customWidth="1"/>
    <col min="13577" max="13820" width="7" style="27"/>
    <col min="13821" max="13821" width="5.140625" style="27" customWidth="1"/>
    <col min="13822" max="13822" width="41.140625" style="27" customWidth="1"/>
    <col min="13823" max="13823" width="2.42578125" style="27" bestFit="1" customWidth="1"/>
    <col min="13824" max="13824" width="4.5703125" style="27" bestFit="1" customWidth="1"/>
    <col min="13825" max="13825" width="11.140625" style="27" bestFit="1" customWidth="1"/>
    <col min="13826" max="13826" width="10" style="27" bestFit="1" customWidth="1"/>
    <col min="13827" max="13827" width="8.85546875" style="27" customWidth="1"/>
    <col min="13828" max="13829" width="9" style="27" customWidth="1"/>
    <col min="13830" max="13830" width="9.5703125" style="27" customWidth="1"/>
    <col min="13831" max="13831" width="7.42578125" style="27" customWidth="1"/>
    <col min="13832" max="13832" width="9.140625" style="27" customWidth="1"/>
    <col min="13833" max="14076" width="7" style="27"/>
    <col min="14077" max="14077" width="5.140625" style="27" customWidth="1"/>
    <col min="14078" max="14078" width="41.140625" style="27" customWidth="1"/>
    <col min="14079" max="14079" width="2.42578125" style="27" bestFit="1" customWidth="1"/>
    <col min="14080" max="14080" width="4.5703125" style="27" bestFit="1" customWidth="1"/>
    <col min="14081" max="14081" width="11.140625" style="27" bestFit="1" customWidth="1"/>
    <col min="14082" max="14082" width="10" style="27" bestFit="1" customWidth="1"/>
    <col min="14083" max="14083" width="8.85546875" style="27" customWidth="1"/>
    <col min="14084" max="14085" width="9" style="27" customWidth="1"/>
    <col min="14086" max="14086" width="9.5703125" style="27" customWidth="1"/>
    <col min="14087" max="14087" width="7.42578125" style="27" customWidth="1"/>
    <col min="14088" max="14088" width="9.140625" style="27" customWidth="1"/>
    <col min="14089" max="14332" width="7" style="27"/>
    <col min="14333" max="14333" width="5.140625" style="27" customWidth="1"/>
    <col min="14334" max="14334" width="41.140625" style="27" customWidth="1"/>
    <col min="14335" max="14335" width="2.42578125" style="27" bestFit="1" customWidth="1"/>
    <col min="14336" max="14336" width="4.5703125" style="27" bestFit="1" customWidth="1"/>
    <col min="14337" max="14337" width="11.140625" style="27" bestFit="1" customWidth="1"/>
    <col min="14338" max="14338" width="10" style="27" bestFit="1" customWidth="1"/>
    <col min="14339" max="14339" width="8.85546875" style="27" customWidth="1"/>
    <col min="14340" max="14341" width="9" style="27" customWidth="1"/>
    <col min="14342" max="14342" width="9.5703125" style="27" customWidth="1"/>
    <col min="14343" max="14343" width="7.42578125" style="27" customWidth="1"/>
    <col min="14344" max="14344" width="9.140625" style="27" customWidth="1"/>
    <col min="14345" max="14588" width="7" style="27"/>
    <col min="14589" max="14589" width="5.140625" style="27" customWidth="1"/>
    <col min="14590" max="14590" width="41.140625" style="27" customWidth="1"/>
    <col min="14591" max="14591" width="2.42578125" style="27" bestFit="1" customWidth="1"/>
    <col min="14592" max="14592" width="4.5703125" style="27" bestFit="1" customWidth="1"/>
    <col min="14593" max="14593" width="11.140625" style="27" bestFit="1" customWidth="1"/>
    <col min="14594" max="14594" width="10" style="27" bestFit="1" customWidth="1"/>
    <col min="14595" max="14595" width="8.85546875" style="27" customWidth="1"/>
    <col min="14596" max="14597" width="9" style="27" customWidth="1"/>
    <col min="14598" max="14598" width="9.5703125" style="27" customWidth="1"/>
    <col min="14599" max="14599" width="7.42578125" style="27" customWidth="1"/>
    <col min="14600" max="14600" width="9.140625" style="27" customWidth="1"/>
    <col min="14601" max="14844" width="7" style="27"/>
    <col min="14845" max="14845" width="5.140625" style="27" customWidth="1"/>
    <col min="14846" max="14846" width="41.140625" style="27" customWidth="1"/>
    <col min="14847" max="14847" width="2.42578125" style="27" bestFit="1" customWidth="1"/>
    <col min="14848" max="14848" width="4.5703125" style="27" bestFit="1" customWidth="1"/>
    <col min="14849" max="14849" width="11.140625" style="27" bestFit="1" customWidth="1"/>
    <col min="14850" max="14850" width="10" style="27" bestFit="1" customWidth="1"/>
    <col min="14851" max="14851" width="8.85546875" style="27" customWidth="1"/>
    <col min="14852" max="14853" width="9" style="27" customWidth="1"/>
    <col min="14854" max="14854" width="9.5703125" style="27" customWidth="1"/>
    <col min="14855" max="14855" width="7.42578125" style="27" customWidth="1"/>
    <col min="14856" max="14856" width="9.140625" style="27" customWidth="1"/>
    <col min="14857" max="15100" width="7" style="27"/>
    <col min="15101" max="15101" width="5.140625" style="27" customWidth="1"/>
    <col min="15102" max="15102" width="41.140625" style="27" customWidth="1"/>
    <col min="15103" max="15103" width="2.42578125" style="27" bestFit="1" customWidth="1"/>
    <col min="15104" max="15104" width="4.5703125" style="27" bestFit="1" customWidth="1"/>
    <col min="15105" max="15105" width="11.140625" style="27" bestFit="1" customWidth="1"/>
    <col min="15106" max="15106" width="10" style="27" bestFit="1" customWidth="1"/>
    <col min="15107" max="15107" width="8.85546875" style="27" customWidth="1"/>
    <col min="15108" max="15109" width="9" style="27" customWidth="1"/>
    <col min="15110" max="15110" width="9.5703125" style="27" customWidth="1"/>
    <col min="15111" max="15111" width="7.42578125" style="27" customWidth="1"/>
    <col min="15112" max="15112" width="9.140625" style="27" customWidth="1"/>
    <col min="15113" max="15356" width="7" style="27"/>
    <col min="15357" max="15357" width="5.140625" style="27" customWidth="1"/>
    <col min="15358" max="15358" width="41.140625" style="27" customWidth="1"/>
    <col min="15359" max="15359" width="2.42578125" style="27" bestFit="1" customWidth="1"/>
    <col min="15360" max="15360" width="4.5703125" style="27" bestFit="1" customWidth="1"/>
    <col min="15361" max="15361" width="11.140625" style="27" bestFit="1" customWidth="1"/>
    <col min="15362" max="15362" width="10" style="27" bestFit="1" customWidth="1"/>
    <col min="15363" max="15363" width="8.85546875" style="27" customWidth="1"/>
    <col min="15364" max="15365" width="9" style="27" customWidth="1"/>
    <col min="15366" max="15366" width="9.5703125" style="27" customWidth="1"/>
    <col min="15367" max="15367" width="7.42578125" style="27" customWidth="1"/>
    <col min="15368" max="15368" width="9.140625" style="27" customWidth="1"/>
    <col min="15369" max="15612" width="7" style="27"/>
    <col min="15613" max="15613" width="5.140625" style="27" customWidth="1"/>
    <col min="15614" max="15614" width="41.140625" style="27" customWidth="1"/>
    <col min="15615" max="15615" width="2.42578125" style="27" bestFit="1" customWidth="1"/>
    <col min="15616" max="15616" width="4.5703125" style="27" bestFit="1" customWidth="1"/>
    <col min="15617" max="15617" width="11.140625" style="27" bestFit="1" customWidth="1"/>
    <col min="15618" max="15618" width="10" style="27" bestFit="1" customWidth="1"/>
    <col min="15619" max="15619" width="8.85546875" style="27" customWidth="1"/>
    <col min="15620" max="15621" width="9" style="27" customWidth="1"/>
    <col min="15622" max="15622" width="9.5703125" style="27" customWidth="1"/>
    <col min="15623" max="15623" width="7.42578125" style="27" customWidth="1"/>
    <col min="15624" max="15624" width="9.140625" style="27" customWidth="1"/>
    <col min="15625" max="15868" width="7" style="27"/>
    <col min="15869" max="15869" width="5.140625" style="27" customWidth="1"/>
    <col min="15870" max="15870" width="41.140625" style="27" customWidth="1"/>
    <col min="15871" max="15871" width="2.42578125" style="27" bestFit="1" customWidth="1"/>
    <col min="15872" max="15872" width="4.5703125" style="27" bestFit="1" customWidth="1"/>
    <col min="15873" max="15873" width="11.140625" style="27" bestFit="1" customWidth="1"/>
    <col min="15874" max="15874" width="10" style="27" bestFit="1" customWidth="1"/>
    <col min="15875" max="15875" width="8.85546875" style="27" customWidth="1"/>
    <col min="15876" max="15877" width="9" style="27" customWidth="1"/>
    <col min="15878" max="15878" width="9.5703125" style="27" customWidth="1"/>
    <col min="15879" max="15879" width="7.42578125" style="27" customWidth="1"/>
    <col min="15880" max="15880" width="9.140625" style="27" customWidth="1"/>
    <col min="15881" max="16124" width="7" style="27"/>
    <col min="16125" max="16125" width="5.140625" style="27" customWidth="1"/>
    <col min="16126" max="16126" width="41.140625" style="27" customWidth="1"/>
    <col min="16127" max="16127" width="2.42578125" style="27" bestFit="1" customWidth="1"/>
    <col min="16128" max="16128" width="4.5703125" style="27" bestFit="1" customWidth="1"/>
    <col min="16129" max="16129" width="11.140625" style="27" bestFit="1" customWidth="1"/>
    <col min="16130" max="16130" width="10" style="27" bestFit="1" customWidth="1"/>
    <col min="16131" max="16131" width="8.85546875" style="27" customWidth="1"/>
    <col min="16132" max="16133" width="9" style="27" customWidth="1"/>
    <col min="16134" max="16134" width="9.5703125" style="27" customWidth="1"/>
    <col min="16135" max="16135" width="7.42578125" style="27" customWidth="1"/>
    <col min="16136" max="16136" width="9.140625" style="27" customWidth="1"/>
    <col min="16137" max="16384" width="7" style="27"/>
  </cols>
  <sheetData>
    <row r="1" spans="1:8" ht="26.25">
      <c r="A1" s="178" t="s">
        <v>121</v>
      </c>
      <c r="B1" s="178"/>
      <c r="C1" s="178"/>
      <c r="D1" s="178"/>
      <c r="E1" s="178"/>
      <c r="F1" s="178"/>
      <c r="G1" s="178"/>
      <c r="H1" s="178"/>
    </row>
    <row r="2" spans="1:8" ht="26.25">
      <c r="A2" s="178" t="s">
        <v>122</v>
      </c>
      <c r="B2" s="178"/>
      <c r="C2" s="178"/>
      <c r="D2" s="178"/>
      <c r="E2" s="178"/>
      <c r="F2" s="178"/>
      <c r="G2" s="178"/>
      <c r="H2" s="178"/>
    </row>
    <row r="3" spans="1:8" ht="16.5" customHeight="1">
      <c r="B3" s="28"/>
      <c r="E3" s="28"/>
      <c r="F3" s="31"/>
      <c r="G3" s="31"/>
      <c r="H3" s="31"/>
    </row>
    <row r="4" spans="1:8" s="32" customFormat="1" ht="46.5" customHeight="1">
      <c r="A4" s="179" t="s">
        <v>86</v>
      </c>
      <c r="B4" s="181" t="s">
        <v>87</v>
      </c>
      <c r="C4" s="183" t="s">
        <v>9</v>
      </c>
      <c r="D4" s="184"/>
      <c r="E4" s="181" t="s">
        <v>88</v>
      </c>
      <c r="F4" s="181" t="s">
        <v>10</v>
      </c>
      <c r="G4" s="172" t="s">
        <v>16</v>
      </c>
      <c r="H4" s="173"/>
    </row>
    <row r="5" spans="1:8" s="32" customFormat="1">
      <c r="A5" s="180"/>
      <c r="B5" s="182"/>
      <c r="C5" s="185"/>
      <c r="D5" s="186"/>
      <c r="E5" s="182"/>
      <c r="F5" s="182"/>
      <c r="G5" s="174"/>
      <c r="H5" s="175"/>
    </row>
    <row r="6" spans="1:8" s="32" customFormat="1">
      <c r="A6" s="33" t="s">
        <v>89</v>
      </c>
      <c r="B6" s="34"/>
      <c r="C6" s="35"/>
      <c r="D6" s="36"/>
      <c r="E6" s="37"/>
      <c r="F6" s="38"/>
      <c r="G6" s="176"/>
      <c r="H6" s="177"/>
    </row>
    <row r="7" spans="1:8" s="45" customFormat="1" ht="42">
      <c r="A7" s="73">
        <v>1</v>
      </c>
      <c r="B7" s="74" t="s">
        <v>90</v>
      </c>
      <c r="C7" s="75">
        <v>1</v>
      </c>
      <c r="D7" s="76" t="s">
        <v>8</v>
      </c>
      <c r="E7" s="77">
        <v>5800000</v>
      </c>
      <c r="F7" s="78">
        <f t="shared" ref="F7:F24" si="0">E7*C7</f>
        <v>5800000</v>
      </c>
      <c r="G7" s="79" t="s">
        <v>46</v>
      </c>
      <c r="H7" s="80" t="s">
        <v>120</v>
      </c>
    </row>
    <row r="8" spans="1:8" s="45" customFormat="1" ht="42">
      <c r="A8" s="73">
        <v>2</v>
      </c>
      <c r="B8" s="81" t="s">
        <v>91</v>
      </c>
      <c r="C8" s="75">
        <v>1</v>
      </c>
      <c r="D8" s="76" t="s">
        <v>8</v>
      </c>
      <c r="E8" s="78">
        <v>1200000</v>
      </c>
      <c r="F8" s="78">
        <f t="shared" si="0"/>
        <v>1200000</v>
      </c>
      <c r="G8" s="79" t="s">
        <v>46</v>
      </c>
      <c r="H8" s="80" t="s">
        <v>120</v>
      </c>
    </row>
    <row r="9" spans="1:8" s="45" customFormat="1" ht="21">
      <c r="A9" s="48">
        <v>3</v>
      </c>
      <c r="B9" s="49" t="s">
        <v>92</v>
      </c>
      <c r="C9" s="41">
        <v>1</v>
      </c>
      <c r="D9" s="42" t="s">
        <v>8</v>
      </c>
      <c r="E9" s="50">
        <v>4000000</v>
      </c>
      <c r="F9" s="47">
        <f t="shared" si="0"/>
        <v>4000000</v>
      </c>
      <c r="G9" s="67" t="s">
        <v>14</v>
      </c>
      <c r="H9" s="68" t="s">
        <v>93</v>
      </c>
    </row>
    <row r="10" spans="1:8" s="45" customFormat="1" ht="21">
      <c r="A10" s="48">
        <v>4</v>
      </c>
      <c r="B10" s="46" t="s">
        <v>94</v>
      </c>
      <c r="C10" s="41">
        <v>1</v>
      </c>
      <c r="D10" s="42" t="s">
        <v>8</v>
      </c>
      <c r="E10" s="50">
        <v>3500000</v>
      </c>
      <c r="F10" s="47">
        <f t="shared" si="0"/>
        <v>3500000</v>
      </c>
      <c r="G10" s="67" t="s">
        <v>13</v>
      </c>
      <c r="H10" s="68" t="s">
        <v>95</v>
      </c>
    </row>
    <row r="11" spans="1:8" s="45" customFormat="1" ht="42">
      <c r="A11" s="39">
        <v>5</v>
      </c>
      <c r="B11" s="46" t="s">
        <v>96</v>
      </c>
      <c r="C11" s="41">
        <v>1</v>
      </c>
      <c r="D11" s="42" t="s">
        <v>8</v>
      </c>
      <c r="E11" s="47">
        <v>3500000</v>
      </c>
      <c r="F11" s="47">
        <f t="shared" si="0"/>
        <v>3500000</v>
      </c>
      <c r="G11" s="69" t="s">
        <v>31</v>
      </c>
      <c r="H11" s="70" t="s">
        <v>97</v>
      </c>
    </row>
    <row r="12" spans="1:8" s="51" customFormat="1" ht="21">
      <c r="A12" s="48">
        <v>6</v>
      </c>
      <c r="B12" s="46" t="s">
        <v>98</v>
      </c>
      <c r="C12" s="41">
        <v>1</v>
      </c>
      <c r="D12" s="42" t="s">
        <v>8</v>
      </c>
      <c r="E12" s="50">
        <v>7125000</v>
      </c>
      <c r="F12" s="47">
        <f t="shared" si="0"/>
        <v>7125000</v>
      </c>
      <c r="G12" s="67" t="s">
        <v>24</v>
      </c>
      <c r="H12" s="68" t="s">
        <v>99</v>
      </c>
    </row>
    <row r="13" spans="1:8" s="51" customFormat="1" ht="21">
      <c r="A13" s="48">
        <v>7</v>
      </c>
      <c r="B13" s="52" t="s">
        <v>100</v>
      </c>
      <c r="C13" s="41">
        <v>1</v>
      </c>
      <c r="D13" s="42" t="s">
        <v>8</v>
      </c>
      <c r="E13" s="43">
        <v>7420000</v>
      </c>
      <c r="F13" s="47">
        <f t="shared" si="0"/>
        <v>7420000</v>
      </c>
      <c r="G13" s="69" t="s">
        <v>25</v>
      </c>
      <c r="H13" s="71" t="s">
        <v>101</v>
      </c>
    </row>
    <row r="14" spans="1:8" s="45" customFormat="1" ht="21">
      <c r="A14" s="48">
        <v>8</v>
      </c>
      <c r="B14" s="46" t="s">
        <v>102</v>
      </c>
      <c r="C14" s="41">
        <v>1</v>
      </c>
      <c r="D14" s="42" t="s">
        <v>8</v>
      </c>
      <c r="E14" s="50">
        <v>4500000</v>
      </c>
      <c r="F14" s="47">
        <f t="shared" si="0"/>
        <v>4500000</v>
      </c>
      <c r="G14" s="67" t="s">
        <v>41</v>
      </c>
      <c r="H14" s="68" t="s">
        <v>103</v>
      </c>
    </row>
    <row r="15" spans="1:8" s="51" customFormat="1" ht="42">
      <c r="A15" s="73">
        <v>9</v>
      </c>
      <c r="B15" s="74" t="s">
        <v>104</v>
      </c>
      <c r="C15" s="75">
        <v>1</v>
      </c>
      <c r="D15" s="76" t="s">
        <v>8</v>
      </c>
      <c r="E15" s="78">
        <v>495000</v>
      </c>
      <c r="F15" s="78">
        <f t="shared" si="0"/>
        <v>495000</v>
      </c>
      <c r="G15" s="79" t="s">
        <v>12</v>
      </c>
      <c r="H15" s="80" t="s">
        <v>105</v>
      </c>
    </row>
    <row r="16" spans="1:8" s="45" customFormat="1" ht="21">
      <c r="A16" s="48">
        <v>10</v>
      </c>
      <c r="B16" s="46" t="s">
        <v>106</v>
      </c>
      <c r="C16" s="41">
        <v>1</v>
      </c>
      <c r="D16" s="42" t="s">
        <v>8</v>
      </c>
      <c r="E16" s="50">
        <v>1568000</v>
      </c>
      <c r="F16" s="47">
        <f t="shared" si="0"/>
        <v>1568000</v>
      </c>
      <c r="G16" s="67" t="s">
        <v>41</v>
      </c>
      <c r="H16" s="68" t="s">
        <v>107</v>
      </c>
    </row>
    <row r="17" spans="1:8" s="45" customFormat="1" ht="21">
      <c r="A17" s="48">
        <v>11</v>
      </c>
      <c r="B17" s="46" t="s">
        <v>108</v>
      </c>
      <c r="C17" s="41">
        <v>1</v>
      </c>
      <c r="D17" s="42" t="s">
        <v>8</v>
      </c>
      <c r="E17" s="50">
        <v>1908200</v>
      </c>
      <c r="F17" s="47">
        <f t="shared" si="0"/>
        <v>1908200</v>
      </c>
      <c r="G17" s="67" t="s">
        <v>12</v>
      </c>
      <c r="H17" s="68" t="s">
        <v>109</v>
      </c>
    </row>
    <row r="18" spans="1:8" s="45" customFormat="1" ht="42">
      <c r="A18" s="48">
        <v>12</v>
      </c>
      <c r="B18" s="46" t="s">
        <v>110</v>
      </c>
      <c r="C18" s="41">
        <v>1</v>
      </c>
      <c r="D18" s="53" t="s">
        <v>111</v>
      </c>
      <c r="E18" s="50">
        <v>2200000</v>
      </c>
      <c r="F18" s="47">
        <f t="shared" si="0"/>
        <v>2200000</v>
      </c>
      <c r="G18" s="67" t="s">
        <v>41</v>
      </c>
      <c r="H18" s="68" t="s">
        <v>107</v>
      </c>
    </row>
    <row r="19" spans="1:8" ht="42">
      <c r="A19" s="48">
        <v>13</v>
      </c>
      <c r="B19" s="54" t="s">
        <v>112</v>
      </c>
      <c r="C19" s="41">
        <v>1</v>
      </c>
      <c r="D19" s="42" t="s">
        <v>8</v>
      </c>
      <c r="E19" s="55">
        <v>4815000</v>
      </c>
      <c r="F19" s="47">
        <f t="shared" si="0"/>
        <v>4815000</v>
      </c>
      <c r="G19" s="67" t="s">
        <v>12</v>
      </c>
      <c r="H19" s="68" t="s">
        <v>105</v>
      </c>
    </row>
    <row r="20" spans="1:8" s="45" customFormat="1" ht="21">
      <c r="A20" s="48">
        <v>14</v>
      </c>
      <c r="B20" s="46" t="s">
        <v>113</v>
      </c>
      <c r="C20" s="41">
        <v>1</v>
      </c>
      <c r="D20" s="42" t="s">
        <v>8</v>
      </c>
      <c r="E20" s="50">
        <v>1850000</v>
      </c>
      <c r="F20" s="47">
        <f t="shared" si="0"/>
        <v>1850000</v>
      </c>
      <c r="G20" s="67" t="s">
        <v>41</v>
      </c>
      <c r="H20" s="68" t="s">
        <v>107</v>
      </c>
    </row>
    <row r="21" spans="1:8" s="45" customFormat="1" ht="21">
      <c r="A21" s="48">
        <v>15</v>
      </c>
      <c r="B21" s="56" t="s">
        <v>114</v>
      </c>
      <c r="C21" s="41">
        <v>1</v>
      </c>
      <c r="D21" s="42" t="s">
        <v>8</v>
      </c>
      <c r="E21" s="50">
        <v>276000</v>
      </c>
      <c r="F21" s="47">
        <f t="shared" si="0"/>
        <v>276000</v>
      </c>
      <c r="G21" s="67" t="s">
        <v>13</v>
      </c>
      <c r="H21" s="68" t="s">
        <v>95</v>
      </c>
    </row>
    <row r="22" spans="1:8" s="58" customFormat="1" ht="21">
      <c r="A22" s="48">
        <v>16</v>
      </c>
      <c r="B22" s="57" t="s">
        <v>115</v>
      </c>
      <c r="C22" s="41">
        <v>1</v>
      </c>
      <c r="D22" s="42" t="s">
        <v>8</v>
      </c>
      <c r="E22" s="50">
        <v>3200000</v>
      </c>
      <c r="F22" s="47">
        <f t="shared" si="0"/>
        <v>3200000</v>
      </c>
      <c r="G22" s="67" t="s">
        <v>14</v>
      </c>
      <c r="H22" s="68" t="s">
        <v>116</v>
      </c>
    </row>
    <row r="23" spans="1:8" s="45" customFormat="1" ht="42">
      <c r="A23" s="39">
        <v>17</v>
      </c>
      <c r="B23" s="52" t="s">
        <v>117</v>
      </c>
      <c r="C23" s="41">
        <v>1</v>
      </c>
      <c r="D23" s="42" t="s">
        <v>9</v>
      </c>
      <c r="E23" s="47">
        <v>1150000</v>
      </c>
      <c r="F23" s="47">
        <f t="shared" si="0"/>
        <v>1150000</v>
      </c>
      <c r="G23" s="69" t="s">
        <v>14</v>
      </c>
      <c r="H23" s="70" t="s">
        <v>118</v>
      </c>
    </row>
    <row r="24" spans="1:8" s="45" customFormat="1" ht="42">
      <c r="A24" s="39">
        <v>18</v>
      </c>
      <c r="B24" s="40" t="s">
        <v>119</v>
      </c>
      <c r="C24" s="41">
        <v>1</v>
      </c>
      <c r="D24" s="42" t="s">
        <v>8</v>
      </c>
      <c r="E24" s="47">
        <v>2800000</v>
      </c>
      <c r="F24" s="47">
        <f t="shared" si="0"/>
        <v>2800000</v>
      </c>
      <c r="G24" s="69" t="s">
        <v>14</v>
      </c>
      <c r="H24" s="70" t="s">
        <v>116</v>
      </c>
    </row>
    <row r="25" spans="1:8" s="51" customFormat="1" ht="21">
      <c r="A25" s="48"/>
      <c r="B25" s="59"/>
      <c r="C25" s="60"/>
      <c r="D25" s="53"/>
      <c r="E25" s="50"/>
      <c r="F25" s="44"/>
      <c r="G25" s="55"/>
      <c r="H25" s="55"/>
    </row>
    <row r="26" spans="1:8" s="51" customFormat="1" ht="21">
      <c r="A26" s="48"/>
      <c r="B26" s="59"/>
      <c r="C26" s="60"/>
      <c r="D26" s="53"/>
      <c r="E26" s="50"/>
      <c r="F26" s="55"/>
      <c r="G26" s="55"/>
      <c r="H26" s="55"/>
    </row>
    <row r="27" spans="1:8" s="51" customFormat="1" ht="21">
      <c r="A27" s="48"/>
      <c r="B27" s="59"/>
      <c r="C27" s="61"/>
      <c r="D27" s="62"/>
      <c r="E27" s="50"/>
      <c r="F27" s="55"/>
      <c r="G27" s="55"/>
      <c r="H27" s="55"/>
    </row>
    <row r="28" spans="1:8" s="51" customFormat="1" ht="21">
      <c r="A28" s="170" t="s">
        <v>15</v>
      </c>
      <c r="B28" s="171"/>
      <c r="C28" s="63"/>
      <c r="D28" s="64"/>
      <c r="E28" s="65">
        <f>SUM(E7:E27)</f>
        <v>57307200</v>
      </c>
      <c r="F28" s="65">
        <f>SUM(F7:F27)</f>
        <v>57307200</v>
      </c>
      <c r="G28" s="66"/>
      <c r="H28" s="66"/>
    </row>
  </sheetData>
  <mergeCells count="10">
    <mergeCell ref="A28:B28"/>
    <mergeCell ref="G4:H5"/>
    <mergeCell ref="G6:H6"/>
    <mergeCell ref="A1:H1"/>
    <mergeCell ref="A2:H2"/>
    <mergeCell ref="A4:A5"/>
    <mergeCell ref="B4:B5"/>
    <mergeCell ref="C4:D5"/>
    <mergeCell ref="E4:E5"/>
    <mergeCell ref="F4:F5"/>
  </mergeCells>
  <pageMargins left="0.54427083333333337" right="0.31496062992125984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0"/>
  <sheetViews>
    <sheetView view="pageBreakPreview" zoomScaleNormal="100" zoomScaleSheetLayoutView="100" workbookViewId="0">
      <selection activeCell="K7" sqref="K7"/>
    </sheetView>
  </sheetViews>
  <sheetFormatPr defaultColWidth="9" defaultRowHeight="23.25"/>
  <cols>
    <col min="1" max="1" width="5" style="1" bestFit="1" customWidth="1"/>
    <col min="2" max="2" width="19.7109375" style="1" customWidth="1"/>
    <col min="3" max="3" width="10.7109375" style="1" customWidth="1"/>
    <col min="4" max="5" width="10.5703125" style="1" customWidth="1"/>
    <col min="6" max="7" width="11.140625" style="1" bestFit="1" customWidth="1"/>
    <col min="8" max="8" width="11.140625" style="1" customWidth="1"/>
    <col min="9" max="10" width="11.42578125" style="1" customWidth="1"/>
    <col min="11" max="11" width="11.42578125" style="97" customWidth="1"/>
    <col min="12" max="12" width="12.5703125" style="1" customWidth="1"/>
    <col min="13" max="16384" width="9" style="1"/>
  </cols>
  <sheetData>
    <row r="1" spans="1:12">
      <c r="A1" s="164" t="s">
        <v>63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>
      <c r="A2" s="164" t="s">
        <v>140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4" spans="1:12" ht="23.25" customHeight="1">
      <c r="A4" s="165" t="s">
        <v>3</v>
      </c>
      <c r="B4" s="165" t="s">
        <v>64</v>
      </c>
      <c r="C4" s="167" t="s">
        <v>65</v>
      </c>
      <c r="D4" s="168"/>
      <c r="E4" s="168"/>
      <c r="F4" s="168"/>
      <c r="G4" s="168"/>
      <c r="H4" s="168"/>
      <c r="I4" s="168"/>
      <c r="J4" s="168"/>
      <c r="K4" s="169"/>
      <c r="L4" s="165" t="s">
        <v>66</v>
      </c>
    </row>
    <row r="5" spans="1:12">
      <c r="A5" s="165"/>
      <c r="B5" s="165"/>
      <c r="C5" s="17">
        <v>2554</v>
      </c>
      <c r="D5" s="17">
        <v>2555</v>
      </c>
      <c r="E5" s="17">
        <v>2556</v>
      </c>
      <c r="F5" s="17">
        <v>2557</v>
      </c>
      <c r="G5" s="17">
        <v>2558</v>
      </c>
      <c r="H5" s="17">
        <v>2559</v>
      </c>
      <c r="I5" s="17">
        <v>2560</v>
      </c>
      <c r="J5" s="112">
        <v>2561</v>
      </c>
      <c r="K5" s="119">
        <v>2562</v>
      </c>
      <c r="L5" s="165"/>
    </row>
    <row r="6" spans="1:12">
      <c r="A6" s="21">
        <v>1</v>
      </c>
      <c r="B6" s="22" t="s">
        <v>78</v>
      </c>
      <c r="C6" s="22"/>
      <c r="D6" s="22"/>
      <c r="E6" s="22"/>
      <c r="F6" s="22"/>
      <c r="G6" s="22"/>
      <c r="H6" s="22"/>
      <c r="I6" s="22"/>
      <c r="J6" s="22"/>
      <c r="K6" s="133">
        <v>2500000</v>
      </c>
      <c r="L6" s="24">
        <f>SUM(C6:K6)</f>
        <v>2500000</v>
      </c>
    </row>
    <row r="7" spans="1:12">
      <c r="A7" s="21">
        <v>2</v>
      </c>
      <c r="B7" s="22" t="s">
        <v>74</v>
      </c>
      <c r="C7" s="22"/>
      <c r="D7" s="23">
        <v>1000000</v>
      </c>
      <c r="E7" s="22"/>
      <c r="F7" s="22"/>
      <c r="G7" s="22"/>
      <c r="H7" s="22"/>
      <c r="I7" s="22"/>
      <c r="J7" s="22"/>
      <c r="K7" s="133"/>
      <c r="L7" s="24">
        <f t="shared" ref="L7:L18" si="0">SUM(C7:K7)</f>
        <v>1000000</v>
      </c>
    </row>
    <row r="8" spans="1:12">
      <c r="A8" s="21">
        <v>3</v>
      </c>
      <c r="B8" s="22" t="s">
        <v>69</v>
      </c>
      <c r="C8" s="23">
        <v>3500000</v>
      </c>
      <c r="D8" s="22"/>
      <c r="E8" s="22"/>
      <c r="F8" s="22"/>
      <c r="G8" s="22"/>
      <c r="H8" s="22"/>
      <c r="I8" s="22"/>
      <c r="J8" s="22"/>
      <c r="K8" s="133">
        <v>2497300</v>
      </c>
      <c r="L8" s="24">
        <f t="shared" si="0"/>
        <v>5997300</v>
      </c>
    </row>
    <row r="9" spans="1:12">
      <c r="A9" s="21">
        <v>4</v>
      </c>
      <c r="B9" s="22" t="s">
        <v>71</v>
      </c>
      <c r="C9" s="22"/>
      <c r="D9" s="23">
        <v>2500000</v>
      </c>
      <c r="E9" s="22"/>
      <c r="F9" s="22"/>
      <c r="G9" s="22"/>
      <c r="H9" s="22"/>
      <c r="I9" s="22"/>
      <c r="J9" s="22"/>
      <c r="K9" s="86"/>
      <c r="L9" s="24">
        <f t="shared" si="0"/>
        <v>2500000</v>
      </c>
    </row>
    <row r="10" spans="1:12">
      <c r="A10" s="21">
        <v>5</v>
      </c>
      <c r="B10" s="22" t="s">
        <v>75</v>
      </c>
      <c r="C10" s="22"/>
      <c r="D10" s="22"/>
      <c r="E10" s="23">
        <v>1600000</v>
      </c>
      <c r="F10" s="22"/>
      <c r="G10" s="22"/>
      <c r="H10" s="22"/>
      <c r="I10" s="22"/>
      <c r="J10" s="22"/>
      <c r="K10" s="86"/>
      <c r="L10" s="24">
        <f t="shared" si="0"/>
        <v>1600000</v>
      </c>
    </row>
    <row r="11" spans="1:12">
      <c r="A11" s="21">
        <v>6</v>
      </c>
      <c r="B11" s="22" t="s">
        <v>76</v>
      </c>
      <c r="C11" s="22"/>
      <c r="D11" s="22"/>
      <c r="E11" s="22"/>
      <c r="F11" s="22"/>
      <c r="G11" s="23">
        <v>2300000</v>
      </c>
      <c r="H11" s="22"/>
      <c r="I11" s="22"/>
      <c r="J11" s="22"/>
      <c r="K11" s="86"/>
      <c r="L11" s="24">
        <f t="shared" si="0"/>
        <v>2300000</v>
      </c>
    </row>
    <row r="12" spans="1:12">
      <c r="A12" s="21">
        <v>7</v>
      </c>
      <c r="B12" s="22" t="s">
        <v>70</v>
      </c>
      <c r="C12" s="23">
        <v>800000</v>
      </c>
      <c r="D12" s="22"/>
      <c r="E12" s="23">
        <v>2400000</v>
      </c>
      <c r="F12" s="22"/>
      <c r="G12" s="23">
        <v>2300000</v>
      </c>
      <c r="H12" s="22"/>
      <c r="I12" s="22"/>
      <c r="J12" s="22"/>
      <c r="K12" s="86"/>
      <c r="L12" s="24">
        <f t="shared" si="0"/>
        <v>5500000</v>
      </c>
    </row>
    <row r="13" spans="1:12">
      <c r="A13" s="21">
        <v>8</v>
      </c>
      <c r="B13" s="22" t="s">
        <v>77</v>
      </c>
      <c r="C13" s="22"/>
      <c r="D13" s="22"/>
      <c r="E13" s="23">
        <f>1000000+800000</f>
        <v>1800000</v>
      </c>
      <c r="F13" s="22"/>
      <c r="G13" s="23">
        <v>2000000</v>
      </c>
      <c r="H13" s="23">
        <v>2500000</v>
      </c>
      <c r="I13" s="22"/>
      <c r="J13" s="22"/>
      <c r="K13" s="86"/>
      <c r="L13" s="24">
        <f t="shared" si="0"/>
        <v>6300000</v>
      </c>
    </row>
    <row r="14" spans="1:12">
      <c r="A14" s="21">
        <v>9</v>
      </c>
      <c r="B14" s="22" t="s">
        <v>73</v>
      </c>
      <c r="C14" s="23">
        <v>1400000</v>
      </c>
      <c r="D14" s="22"/>
      <c r="E14" s="22"/>
      <c r="F14" s="22"/>
      <c r="G14" s="23">
        <v>5000000</v>
      </c>
      <c r="H14" s="23">
        <v>2000000</v>
      </c>
      <c r="I14" s="22"/>
      <c r="J14" s="117">
        <v>400000</v>
      </c>
      <c r="K14" s="86"/>
      <c r="L14" s="24">
        <f t="shared" si="0"/>
        <v>8800000</v>
      </c>
    </row>
    <row r="15" spans="1:12">
      <c r="A15" s="21">
        <v>10</v>
      </c>
      <c r="B15" s="22" t="s">
        <v>72</v>
      </c>
      <c r="C15" s="22"/>
      <c r="D15" s="23">
        <v>3000000</v>
      </c>
      <c r="E15" s="22"/>
      <c r="F15" s="23">
        <v>4500000</v>
      </c>
      <c r="G15" s="22"/>
      <c r="H15" s="23">
        <v>6000000</v>
      </c>
      <c r="I15" s="22"/>
      <c r="J15" s="22"/>
      <c r="K15" s="86"/>
      <c r="L15" s="132">
        <f t="shared" si="0"/>
        <v>13500000</v>
      </c>
    </row>
    <row r="16" spans="1:12">
      <c r="A16" s="21">
        <v>11</v>
      </c>
      <c r="B16" s="22" t="s">
        <v>79</v>
      </c>
      <c r="C16" s="22"/>
      <c r="D16" s="22"/>
      <c r="E16" s="23">
        <v>1500000</v>
      </c>
      <c r="F16" s="22"/>
      <c r="G16" s="23">
        <v>2360000</v>
      </c>
      <c r="H16" s="22"/>
      <c r="I16" s="23">
        <v>4860000</v>
      </c>
      <c r="J16" s="23"/>
      <c r="K16" s="88"/>
      <c r="L16" s="24">
        <f t="shared" si="0"/>
        <v>8720000</v>
      </c>
    </row>
    <row r="17" spans="1:12">
      <c r="A17" s="21">
        <v>12</v>
      </c>
      <c r="B17" s="25" t="s">
        <v>68</v>
      </c>
      <c r="C17" s="26">
        <v>300000</v>
      </c>
      <c r="D17" s="26">
        <v>750000</v>
      </c>
      <c r="E17" s="25"/>
      <c r="F17" s="26">
        <v>5600000</v>
      </c>
      <c r="G17" s="25"/>
      <c r="H17" s="26">
        <v>2970000</v>
      </c>
      <c r="I17" s="25"/>
      <c r="J17" s="25"/>
      <c r="K17" s="134">
        <v>2500000</v>
      </c>
      <c r="L17" s="132">
        <f t="shared" si="0"/>
        <v>12120000</v>
      </c>
    </row>
    <row r="18" spans="1:12">
      <c r="A18" s="21">
        <v>13</v>
      </c>
      <c r="B18" s="22" t="s">
        <v>80</v>
      </c>
      <c r="C18" s="22"/>
      <c r="D18" s="22"/>
      <c r="E18" s="22"/>
      <c r="F18" s="22"/>
      <c r="G18" s="22"/>
      <c r="H18" s="23">
        <v>2900000</v>
      </c>
      <c r="I18" s="23">
        <v>9137100</v>
      </c>
      <c r="J18" s="23">
        <f>5300000+2000000</f>
        <v>7300000</v>
      </c>
      <c r="K18" s="88"/>
      <c r="L18" s="132">
        <f t="shared" si="0"/>
        <v>19337100</v>
      </c>
    </row>
    <row r="19" spans="1:12">
      <c r="A19" s="123">
        <v>14</v>
      </c>
      <c r="B19" s="83" t="s">
        <v>141</v>
      </c>
      <c r="C19" s="83"/>
      <c r="D19" s="83"/>
      <c r="E19" s="83"/>
      <c r="F19" s="83"/>
      <c r="G19" s="83"/>
      <c r="H19" s="84"/>
      <c r="I19" s="136">
        <v>7000000</v>
      </c>
      <c r="J19" s="136">
        <v>5970000</v>
      </c>
      <c r="K19" s="137">
        <v>16000000</v>
      </c>
      <c r="L19" s="132">
        <f>SUM(C19:K19)</f>
        <v>28970000</v>
      </c>
    </row>
    <row r="20" spans="1:12">
      <c r="A20" s="162" t="s">
        <v>15</v>
      </c>
      <c r="B20" s="163"/>
      <c r="C20" s="107">
        <f t="shared" ref="C20:L20" si="1">SUM(C6:C19)</f>
        <v>6000000</v>
      </c>
      <c r="D20" s="107">
        <f t="shared" si="1"/>
        <v>7250000</v>
      </c>
      <c r="E20" s="107">
        <f t="shared" si="1"/>
        <v>7300000</v>
      </c>
      <c r="F20" s="107">
        <f t="shared" si="1"/>
        <v>10100000</v>
      </c>
      <c r="G20" s="107">
        <f t="shared" si="1"/>
        <v>13960000</v>
      </c>
      <c r="H20" s="107">
        <f t="shared" si="1"/>
        <v>16370000</v>
      </c>
      <c r="I20" s="107">
        <f t="shared" si="1"/>
        <v>20997100</v>
      </c>
      <c r="J20" s="107">
        <f t="shared" si="1"/>
        <v>13670000</v>
      </c>
      <c r="K20" s="107">
        <f t="shared" si="1"/>
        <v>23497300</v>
      </c>
      <c r="L20" s="107">
        <f t="shared" si="1"/>
        <v>119144400</v>
      </c>
    </row>
  </sheetData>
  <mergeCells count="7">
    <mergeCell ref="A20:B20"/>
    <mergeCell ref="A1:L1"/>
    <mergeCell ref="A2:L2"/>
    <mergeCell ref="A4:A5"/>
    <mergeCell ref="B4:B5"/>
    <mergeCell ref="L4:L5"/>
    <mergeCell ref="C4:K4"/>
  </mergeCells>
  <pageMargins left="0.61875000000000002" right="0.22916666666666699" top="0.74803149606299202" bottom="0.74803149606299202" header="0.31496062992126" footer="0.31496062992126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6"/>
  <sheetViews>
    <sheetView tabSelected="1" showWhiteSpace="0" view="pageBreakPreview" zoomScale="115" zoomScaleNormal="100" zoomScaleSheetLayoutView="115" workbookViewId="0">
      <selection activeCell="B4" sqref="B4:B5"/>
    </sheetView>
  </sheetViews>
  <sheetFormatPr defaultColWidth="9" defaultRowHeight="23.25"/>
  <cols>
    <col min="1" max="1" width="6.140625" style="1" customWidth="1"/>
    <col min="2" max="2" width="37.140625" style="1" bestFit="1" customWidth="1"/>
    <col min="3" max="3" width="10.7109375" style="1" hidden="1" customWidth="1"/>
    <col min="4" max="7" width="10.5703125" style="1" hidden="1" customWidth="1"/>
    <col min="8" max="8" width="11.140625" style="1" hidden="1" customWidth="1"/>
    <col min="9" max="9" width="11.42578125" style="1" hidden="1" customWidth="1"/>
    <col min="10" max="10" width="13.42578125" style="1" hidden="1" customWidth="1"/>
    <col min="11" max="11" width="14.7109375" style="1" customWidth="1"/>
    <col min="12" max="12" width="17.140625" style="1" customWidth="1"/>
    <col min="13" max="13" width="12.5703125" style="1" customWidth="1"/>
    <col min="14" max="14" width="20.7109375" style="1" bestFit="1" customWidth="1"/>
    <col min="15" max="16384" width="9" style="1"/>
  </cols>
  <sheetData>
    <row r="1" spans="1:14">
      <c r="A1" s="164" t="s">
        <v>136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4">
      <c r="A2" s="190" t="s">
        <v>163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4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4" ht="23.25" customHeight="1">
      <c r="A4" s="165" t="s">
        <v>3</v>
      </c>
      <c r="B4" s="165" t="s">
        <v>64</v>
      </c>
      <c r="C4" s="155" t="s">
        <v>65</v>
      </c>
      <c r="D4" s="155"/>
      <c r="E4" s="155"/>
      <c r="F4" s="155"/>
      <c r="G4" s="155"/>
      <c r="H4" s="155"/>
      <c r="I4" s="155"/>
      <c r="J4" s="165" t="s">
        <v>66</v>
      </c>
      <c r="K4" s="166" t="s">
        <v>135</v>
      </c>
      <c r="L4" s="166" t="s">
        <v>10</v>
      </c>
      <c r="M4" s="166" t="s">
        <v>138</v>
      </c>
    </row>
    <row r="5" spans="1:14">
      <c r="A5" s="165"/>
      <c r="B5" s="165"/>
      <c r="C5" s="72">
        <v>2554</v>
      </c>
      <c r="D5" s="72">
        <v>2555</v>
      </c>
      <c r="E5" s="72">
        <v>2556</v>
      </c>
      <c r="F5" s="72">
        <v>2557</v>
      </c>
      <c r="G5" s="72">
        <v>2558</v>
      </c>
      <c r="H5" s="72">
        <v>2559</v>
      </c>
      <c r="I5" s="72">
        <v>2560</v>
      </c>
      <c r="J5" s="165"/>
      <c r="K5" s="166"/>
      <c r="L5" s="166"/>
      <c r="M5" s="166"/>
    </row>
    <row r="6" spans="1:14" ht="23.25" hidden="1" customHeight="1">
      <c r="A6" s="85">
        <v>1</v>
      </c>
      <c r="B6" s="113" t="s">
        <v>124</v>
      </c>
      <c r="C6" s="92"/>
      <c r="D6" s="92"/>
      <c r="E6" s="92"/>
      <c r="F6" s="92"/>
      <c r="G6" s="92"/>
      <c r="H6" s="92"/>
      <c r="I6" s="92"/>
      <c r="J6" s="93"/>
      <c r="K6" s="121"/>
      <c r="L6" s="187" t="s">
        <v>159</v>
      </c>
      <c r="M6" s="94">
        <v>2562</v>
      </c>
    </row>
    <row r="7" spans="1:14" ht="23.25" hidden="1" customHeight="1">
      <c r="A7" s="85">
        <v>2</v>
      </c>
      <c r="B7" s="114" t="s">
        <v>123</v>
      </c>
      <c r="C7" s="86"/>
      <c r="D7" s="86"/>
      <c r="E7" s="86"/>
      <c r="F7" s="86"/>
      <c r="G7" s="86"/>
      <c r="H7" s="86"/>
      <c r="I7" s="86"/>
      <c r="J7" s="87">
        <f t="shared" ref="J7:J19" si="0">SUM(C7:I7)</f>
        <v>0</v>
      </c>
      <c r="K7" s="121"/>
      <c r="L7" s="188"/>
      <c r="M7" s="95">
        <v>2562</v>
      </c>
    </row>
    <row r="8" spans="1:14" ht="23.25" hidden="1" customHeight="1">
      <c r="A8" s="85">
        <v>3</v>
      </c>
      <c r="B8" s="86"/>
      <c r="C8" s="86"/>
      <c r="D8" s="88">
        <v>1000000</v>
      </c>
      <c r="E8" s="86"/>
      <c r="F8" s="86"/>
      <c r="G8" s="86"/>
      <c r="H8" s="86"/>
      <c r="I8" s="86"/>
      <c r="J8" s="87">
        <f t="shared" si="0"/>
        <v>1000000</v>
      </c>
      <c r="K8" s="121"/>
      <c r="L8" s="188"/>
      <c r="M8" s="95">
        <v>2562</v>
      </c>
    </row>
    <row r="9" spans="1:14" ht="23.25" hidden="1" customHeight="1">
      <c r="A9" s="85">
        <v>4</v>
      </c>
      <c r="B9" s="114" t="s">
        <v>126</v>
      </c>
      <c r="C9" s="88">
        <v>3500000</v>
      </c>
      <c r="D9" s="86"/>
      <c r="E9" s="86"/>
      <c r="F9" s="86"/>
      <c r="G9" s="86"/>
      <c r="H9" s="86"/>
      <c r="I9" s="86"/>
      <c r="J9" s="87">
        <f t="shared" si="0"/>
        <v>3500000</v>
      </c>
      <c r="K9" s="121"/>
      <c r="L9" s="188"/>
      <c r="M9" s="95">
        <v>2562</v>
      </c>
    </row>
    <row r="10" spans="1:14" hidden="1">
      <c r="A10" s="85">
        <v>1</v>
      </c>
      <c r="B10" s="86" t="s">
        <v>125</v>
      </c>
      <c r="C10" s="86"/>
      <c r="D10" s="88">
        <v>1000000</v>
      </c>
      <c r="E10" s="86"/>
      <c r="F10" s="86"/>
      <c r="G10" s="86"/>
      <c r="H10" s="86"/>
      <c r="I10" s="86"/>
      <c r="J10" s="87">
        <f t="shared" ref="J10" si="1">SUM(C10:I10)</f>
        <v>1000000</v>
      </c>
      <c r="K10" s="121">
        <v>1</v>
      </c>
      <c r="L10" s="188"/>
      <c r="M10" s="147">
        <v>2563</v>
      </c>
      <c r="N10" s="1" t="s">
        <v>161</v>
      </c>
    </row>
    <row r="11" spans="1:14" hidden="1">
      <c r="A11" s="85">
        <v>2</v>
      </c>
      <c r="B11" s="86" t="s">
        <v>127</v>
      </c>
      <c r="C11" s="86"/>
      <c r="D11" s="88">
        <v>2500000</v>
      </c>
      <c r="E11" s="86"/>
      <c r="F11" s="86"/>
      <c r="G11" s="86"/>
      <c r="H11" s="86"/>
      <c r="I11" s="86"/>
      <c r="J11" s="87">
        <f t="shared" si="0"/>
        <v>2500000</v>
      </c>
      <c r="K11" s="121">
        <v>2</v>
      </c>
      <c r="L11" s="188"/>
      <c r="M11" s="147">
        <v>2563</v>
      </c>
      <c r="N11" s="1" t="s">
        <v>161</v>
      </c>
    </row>
    <row r="12" spans="1:14" hidden="1">
      <c r="A12" s="85">
        <v>3</v>
      </c>
      <c r="B12" s="86" t="s">
        <v>128</v>
      </c>
      <c r="C12" s="86"/>
      <c r="D12" s="86"/>
      <c r="E12" s="88">
        <v>1600000</v>
      </c>
      <c r="F12" s="86"/>
      <c r="G12" s="86"/>
      <c r="H12" s="86"/>
      <c r="I12" s="86"/>
      <c r="J12" s="87">
        <f t="shared" si="0"/>
        <v>1600000</v>
      </c>
      <c r="K12" s="121">
        <v>3</v>
      </c>
      <c r="L12" s="188"/>
      <c r="M12" s="147">
        <v>2563</v>
      </c>
      <c r="N12" s="1" t="s">
        <v>161</v>
      </c>
    </row>
    <row r="13" spans="1:14">
      <c r="A13" s="85">
        <v>1</v>
      </c>
      <c r="B13" s="86" t="s">
        <v>129</v>
      </c>
      <c r="C13" s="86"/>
      <c r="D13" s="86"/>
      <c r="E13" s="86"/>
      <c r="F13" s="86"/>
      <c r="G13" s="88">
        <v>2300000</v>
      </c>
      <c r="H13" s="86"/>
      <c r="I13" s="86"/>
      <c r="J13" s="87">
        <f t="shared" si="0"/>
        <v>2300000</v>
      </c>
      <c r="K13" s="121">
        <v>1</v>
      </c>
      <c r="L13" s="188"/>
      <c r="M13" s="89">
        <v>2564</v>
      </c>
      <c r="N13" s="148"/>
    </row>
    <row r="14" spans="1:14">
      <c r="A14" s="85">
        <v>2</v>
      </c>
      <c r="B14" s="86" t="s">
        <v>130</v>
      </c>
      <c r="C14" s="88">
        <v>800000</v>
      </c>
      <c r="D14" s="86"/>
      <c r="E14" s="88">
        <v>2400000</v>
      </c>
      <c r="F14" s="86"/>
      <c r="G14" s="88">
        <v>2300000</v>
      </c>
      <c r="H14" s="86"/>
      <c r="I14" s="86"/>
      <c r="J14" s="87">
        <f t="shared" si="0"/>
        <v>5500000</v>
      </c>
      <c r="K14" s="121">
        <v>2</v>
      </c>
      <c r="L14" s="188"/>
      <c r="M14" s="89">
        <v>2564</v>
      </c>
    </row>
    <row r="15" spans="1:14">
      <c r="A15" s="85">
        <v>3</v>
      </c>
      <c r="B15" s="86" t="s">
        <v>131</v>
      </c>
      <c r="C15" s="86"/>
      <c r="D15" s="86"/>
      <c r="E15" s="88">
        <f>1000000+800000</f>
        <v>1800000</v>
      </c>
      <c r="F15" s="86"/>
      <c r="G15" s="88">
        <v>2000000</v>
      </c>
      <c r="H15" s="88">
        <v>2500000</v>
      </c>
      <c r="I15" s="86"/>
      <c r="J15" s="87">
        <f t="shared" si="0"/>
        <v>6300000</v>
      </c>
      <c r="K15" s="121">
        <v>3</v>
      </c>
      <c r="L15" s="188"/>
      <c r="M15" s="89">
        <v>2564</v>
      </c>
    </row>
    <row r="16" spans="1:14">
      <c r="A16" s="85">
        <v>4</v>
      </c>
      <c r="B16" s="86" t="s">
        <v>132</v>
      </c>
      <c r="C16" s="88">
        <v>1400000</v>
      </c>
      <c r="D16" s="86"/>
      <c r="E16" s="86"/>
      <c r="F16" s="86"/>
      <c r="G16" s="88">
        <v>5000000</v>
      </c>
      <c r="H16" s="88">
        <v>2000000</v>
      </c>
      <c r="I16" s="86"/>
      <c r="J16" s="87">
        <f t="shared" si="0"/>
        <v>8400000</v>
      </c>
      <c r="K16" s="121">
        <v>4</v>
      </c>
      <c r="L16" s="188"/>
      <c r="M16" s="89">
        <v>2564</v>
      </c>
      <c r="N16" s="148"/>
    </row>
    <row r="17" spans="1:17">
      <c r="A17" s="21">
        <v>5</v>
      </c>
      <c r="B17" s="153" t="s">
        <v>162</v>
      </c>
      <c r="C17" s="23"/>
      <c r="D17" s="22"/>
      <c r="E17" s="22"/>
      <c r="F17" s="22"/>
      <c r="G17" s="23"/>
      <c r="H17" s="23"/>
      <c r="I17" s="22"/>
      <c r="J17" s="24"/>
      <c r="K17" s="122"/>
      <c r="L17" s="188"/>
      <c r="M17" s="90">
        <v>2565</v>
      </c>
      <c r="N17" s="148"/>
    </row>
    <row r="18" spans="1:17">
      <c r="A18" s="21">
        <v>6</v>
      </c>
      <c r="B18" s="86" t="s">
        <v>133</v>
      </c>
      <c r="C18" s="22"/>
      <c r="D18" s="23">
        <v>3000000</v>
      </c>
      <c r="E18" s="22"/>
      <c r="F18" s="23">
        <v>4500000</v>
      </c>
      <c r="G18" s="22"/>
      <c r="H18" s="23">
        <v>6000000</v>
      </c>
      <c r="I18" s="22"/>
      <c r="J18" s="24">
        <f t="shared" si="0"/>
        <v>13500000</v>
      </c>
      <c r="K18" s="122"/>
      <c r="L18" s="188"/>
      <c r="M18" s="90">
        <v>2565</v>
      </c>
    </row>
    <row r="19" spans="1:17">
      <c r="A19" s="21">
        <v>7</v>
      </c>
      <c r="B19" s="86" t="s">
        <v>134</v>
      </c>
      <c r="C19" s="22"/>
      <c r="D19" s="22"/>
      <c r="E19" s="23">
        <v>1500000</v>
      </c>
      <c r="F19" s="22"/>
      <c r="G19" s="23">
        <v>2360000</v>
      </c>
      <c r="H19" s="22"/>
      <c r="I19" s="23">
        <v>4860000</v>
      </c>
      <c r="J19" s="24">
        <f t="shared" si="0"/>
        <v>8720000</v>
      </c>
      <c r="K19" s="122"/>
      <c r="L19" s="188"/>
      <c r="M19" s="90">
        <v>2565</v>
      </c>
    </row>
    <row r="20" spans="1:17">
      <c r="A20" s="21">
        <v>8</v>
      </c>
      <c r="B20" s="86" t="s">
        <v>139</v>
      </c>
      <c r="C20" s="23"/>
      <c r="D20" s="23"/>
      <c r="E20" s="22"/>
      <c r="F20" s="23"/>
      <c r="G20" s="22"/>
      <c r="H20" s="23"/>
      <c r="I20" s="22"/>
      <c r="J20" s="24"/>
      <c r="K20" s="21"/>
      <c r="L20" s="188"/>
      <c r="M20" s="90">
        <v>2565</v>
      </c>
    </row>
    <row r="21" spans="1:17">
      <c r="A21" s="21">
        <v>9</v>
      </c>
      <c r="B21" s="153" t="s">
        <v>162</v>
      </c>
      <c r="C21" s="150"/>
      <c r="D21" s="150"/>
      <c r="E21" s="124"/>
      <c r="F21" s="150"/>
      <c r="G21" s="124"/>
      <c r="H21" s="150"/>
      <c r="I21" s="124"/>
      <c r="J21" s="151"/>
      <c r="K21" s="152"/>
      <c r="L21" s="188"/>
      <c r="M21" s="91">
        <v>2566</v>
      </c>
    </row>
    <row r="22" spans="1:17">
      <c r="A22" s="21">
        <v>10</v>
      </c>
      <c r="B22" s="120" t="s">
        <v>124</v>
      </c>
      <c r="C22" s="124"/>
      <c r="D22" s="124"/>
      <c r="E22" s="124"/>
      <c r="F22" s="124"/>
      <c r="G22" s="124"/>
      <c r="H22" s="124"/>
      <c r="I22" s="124"/>
      <c r="J22" s="124"/>
      <c r="K22" s="125"/>
      <c r="L22" s="188"/>
      <c r="M22" s="91">
        <v>2566</v>
      </c>
    </row>
    <row r="23" spans="1:17">
      <c r="A23" s="21">
        <v>11</v>
      </c>
      <c r="B23" s="120" t="s">
        <v>123</v>
      </c>
      <c r="C23" s="124"/>
      <c r="D23" s="124"/>
      <c r="E23" s="124"/>
      <c r="F23" s="124"/>
      <c r="G23" s="124"/>
      <c r="H23" s="124"/>
      <c r="I23" s="124"/>
      <c r="J23" s="124"/>
      <c r="K23" s="125"/>
      <c r="L23" s="188"/>
      <c r="M23" s="91">
        <v>2566</v>
      </c>
    </row>
    <row r="24" spans="1:17">
      <c r="A24" s="21">
        <v>12</v>
      </c>
      <c r="B24" s="120" t="s">
        <v>126</v>
      </c>
      <c r="C24" s="145"/>
      <c r="D24" s="145"/>
      <c r="E24" s="145"/>
      <c r="F24" s="145"/>
      <c r="G24" s="145"/>
      <c r="H24" s="145"/>
      <c r="I24" s="145"/>
      <c r="J24" s="145"/>
      <c r="K24" s="146"/>
      <c r="L24" s="188"/>
      <c r="M24" s="91">
        <v>2566</v>
      </c>
    </row>
    <row r="25" spans="1:17">
      <c r="A25" s="21">
        <v>13</v>
      </c>
      <c r="B25" s="153" t="s">
        <v>162</v>
      </c>
      <c r="C25" s="145"/>
      <c r="D25" s="145"/>
      <c r="E25" s="145"/>
      <c r="F25" s="145"/>
      <c r="G25" s="145"/>
      <c r="H25" s="145"/>
      <c r="I25" s="145"/>
      <c r="J25" s="145"/>
      <c r="K25" s="146"/>
      <c r="L25" s="188"/>
      <c r="M25" s="130">
        <v>2567</v>
      </c>
    </row>
    <row r="26" spans="1:17">
      <c r="A26" s="21">
        <v>14</v>
      </c>
      <c r="B26" s="86" t="s">
        <v>125</v>
      </c>
      <c r="C26" s="124"/>
      <c r="D26" s="124"/>
      <c r="E26" s="124"/>
      <c r="F26" s="124"/>
      <c r="G26" s="124"/>
      <c r="H26" s="124"/>
      <c r="I26" s="124"/>
      <c r="J26" s="124"/>
      <c r="K26" s="125"/>
      <c r="L26" s="188"/>
      <c r="M26" s="130">
        <v>2567</v>
      </c>
    </row>
    <row r="27" spans="1:17">
      <c r="A27" s="21">
        <v>15</v>
      </c>
      <c r="B27" s="86" t="s">
        <v>127</v>
      </c>
      <c r="C27" s="124"/>
      <c r="D27" s="124"/>
      <c r="E27" s="124"/>
      <c r="F27" s="124"/>
      <c r="G27" s="124"/>
      <c r="H27" s="124"/>
      <c r="I27" s="124"/>
      <c r="J27" s="124"/>
      <c r="K27" s="125"/>
      <c r="L27" s="188"/>
      <c r="M27" s="130">
        <v>2567</v>
      </c>
    </row>
    <row r="28" spans="1:17">
      <c r="A28" s="21">
        <v>16</v>
      </c>
      <c r="B28" s="86" t="s">
        <v>128</v>
      </c>
      <c r="C28" s="124"/>
      <c r="D28" s="124"/>
      <c r="E28" s="124"/>
      <c r="F28" s="124"/>
      <c r="G28" s="124"/>
      <c r="H28" s="124"/>
      <c r="I28" s="124"/>
      <c r="J28" s="124"/>
      <c r="K28" s="125"/>
      <c r="L28" s="188"/>
      <c r="M28" s="130">
        <v>2567</v>
      </c>
      <c r="Q28" s="1" t="s">
        <v>160</v>
      </c>
    </row>
    <row r="29" spans="1:17">
      <c r="A29" s="21">
        <v>17</v>
      </c>
      <c r="B29" s="153" t="s">
        <v>162</v>
      </c>
      <c r="C29" s="124"/>
      <c r="D29" s="124"/>
      <c r="E29" s="124"/>
      <c r="F29" s="124"/>
      <c r="G29" s="124"/>
      <c r="H29" s="124"/>
      <c r="I29" s="124"/>
      <c r="J29" s="124"/>
      <c r="K29" s="125"/>
      <c r="L29" s="188"/>
      <c r="M29" s="128">
        <v>2568</v>
      </c>
    </row>
    <row r="30" spans="1:17">
      <c r="A30" s="21">
        <v>18</v>
      </c>
      <c r="B30" s="86" t="s">
        <v>129</v>
      </c>
      <c r="C30" s="124"/>
      <c r="D30" s="124"/>
      <c r="E30" s="124"/>
      <c r="F30" s="124"/>
      <c r="G30" s="124"/>
      <c r="H30" s="124"/>
      <c r="I30" s="124"/>
      <c r="J30" s="124"/>
      <c r="K30" s="125"/>
      <c r="L30" s="188"/>
      <c r="M30" s="128">
        <v>2568</v>
      </c>
    </row>
    <row r="31" spans="1:17">
      <c r="A31" s="21">
        <v>19</v>
      </c>
      <c r="B31" s="86" t="s">
        <v>130</v>
      </c>
      <c r="C31" s="124"/>
      <c r="D31" s="124"/>
      <c r="E31" s="124"/>
      <c r="F31" s="124"/>
      <c r="G31" s="124"/>
      <c r="H31" s="124"/>
      <c r="I31" s="124"/>
      <c r="J31" s="124"/>
      <c r="K31" s="125"/>
      <c r="L31" s="188"/>
      <c r="M31" s="128">
        <v>2568</v>
      </c>
    </row>
    <row r="32" spans="1:17">
      <c r="A32" s="21">
        <v>20</v>
      </c>
      <c r="B32" s="86" t="s">
        <v>131</v>
      </c>
      <c r="C32" s="124"/>
      <c r="D32" s="124"/>
      <c r="E32" s="124"/>
      <c r="F32" s="124"/>
      <c r="G32" s="124"/>
      <c r="H32" s="124"/>
      <c r="I32" s="124"/>
      <c r="J32" s="124"/>
      <c r="K32" s="125"/>
      <c r="L32" s="188"/>
      <c r="M32" s="128">
        <v>2568</v>
      </c>
    </row>
    <row r="33" spans="1:13">
      <c r="A33" s="131">
        <v>21</v>
      </c>
      <c r="B33" s="149" t="s">
        <v>132</v>
      </c>
      <c r="C33" s="126"/>
      <c r="D33" s="126"/>
      <c r="E33" s="126"/>
      <c r="F33" s="126"/>
      <c r="G33" s="126"/>
      <c r="H33" s="126"/>
      <c r="I33" s="126"/>
      <c r="J33" s="126"/>
      <c r="K33" s="127"/>
      <c r="L33" s="189"/>
      <c r="M33" s="129">
        <v>2568</v>
      </c>
    </row>
    <row r="35" spans="1:13">
      <c r="A35" s="1" t="s">
        <v>137</v>
      </c>
    </row>
    <row r="36" spans="1:13">
      <c r="B36" s="1" t="s">
        <v>164</v>
      </c>
    </row>
  </sheetData>
  <mergeCells count="10">
    <mergeCell ref="L6:L33"/>
    <mergeCell ref="A1:M1"/>
    <mergeCell ref="A2:M2"/>
    <mergeCell ref="M4:M5"/>
    <mergeCell ref="L4:L5"/>
    <mergeCell ref="A4:A5"/>
    <mergeCell ref="B4:B5"/>
    <mergeCell ref="C4:I4"/>
    <mergeCell ref="J4:J5"/>
    <mergeCell ref="K4:K5"/>
  </mergeCells>
  <pageMargins left="0.5" right="0.35833333333333334" top="0.937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1</vt:i4>
      </vt:variant>
    </vt:vector>
  </HeadingPairs>
  <TitlesOfParts>
    <vt:vector size="9" baseType="lpstr">
      <vt:lpstr>ครุภัณฑ์ (งบประมาณ) </vt:lpstr>
      <vt:lpstr>ครุภัณฑ์ (ยุทธศาสตร์)</vt:lpstr>
      <vt:lpstr>รวมครุภัณฑ์ </vt:lpstr>
      <vt:lpstr>รวมงบประมาณ</vt:lpstr>
      <vt:lpstr>รวมยุทธศาสตร์</vt:lpstr>
      <vt:lpstr>คำขอครุภัณฑ์ ปี 2560</vt:lpstr>
      <vt:lpstr>รวมครุภัณฑ์ทั้งหมด</vt:lpstr>
      <vt:lpstr>การจัดเรียงลำดับครภัณฑ์</vt:lpstr>
      <vt:lpstr>การจัดเรียงลำดับครภัณฑ์!Print_Area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user</cp:lastModifiedBy>
  <cp:lastPrinted>2019-11-11T07:52:40Z</cp:lastPrinted>
  <dcterms:created xsi:type="dcterms:W3CDTF">2016-11-01T03:18:45Z</dcterms:created>
  <dcterms:modified xsi:type="dcterms:W3CDTF">2019-11-13T08:52:54Z</dcterms:modified>
</cp:coreProperties>
</file>